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0" yWindow="120" windowWidth="15480" windowHeight="7035"/>
  </bookViews>
  <sheets>
    <sheet name="AD" sheetId="1" r:id="rId1"/>
    <sheet name="ADG" sheetId="2" r:id="rId2"/>
    <sheet name="ADC" sheetId="3" r:id="rId3"/>
    <sheet name="ADH" sheetId="4" r:id="rId4"/>
  </sheets>
  <externalReferences>
    <externalReference r:id="rId5"/>
  </externalReference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45621"/>
</workbook>
</file>

<file path=xl/calcChain.xml><?xml version="1.0" encoding="utf-8"?>
<calcChain xmlns="http://schemas.openxmlformats.org/spreadsheetml/2006/main">
  <c r="L123" i="2" l="1"/>
  <c r="K123" i="2"/>
  <c r="J123" i="2"/>
  <c r="I123" i="2"/>
  <c r="H123" i="2"/>
  <c r="G123" i="2"/>
  <c r="F123" i="2"/>
  <c r="E123" i="2"/>
  <c r="L122" i="2"/>
  <c r="K122" i="2"/>
  <c r="J122" i="2"/>
  <c r="I122" i="2"/>
  <c r="H122" i="2"/>
  <c r="G122" i="2"/>
  <c r="F122" i="2"/>
  <c r="E122" i="2"/>
  <c r="L121" i="2"/>
  <c r="K121" i="2"/>
  <c r="J121" i="2"/>
  <c r="I121" i="2"/>
  <c r="H121" i="2"/>
  <c r="G121" i="2"/>
  <c r="F121" i="2"/>
  <c r="E121" i="2"/>
  <c r="L120" i="2"/>
  <c r="K120" i="2"/>
  <c r="J120" i="2"/>
  <c r="I120" i="2"/>
  <c r="H120" i="2"/>
  <c r="G120" i="2"/>
  <c r="F120" i="2"/>
  <c r="E120" i="2"/>
  <c r="L119" i="2"/>
  <c r="K119" i="2"/>
  <c r="J119" i="2"/>
  <c r="I119" i="2"/>
  <c r="H119" i="2"/>
  <c r="G119" i="2"/>
  <c r="F119" i="2"/>
  <c r="E119" i="2"/>
  <c r="L118" i="2"/>
  <c r="K118" i="2"/>
  <c r="J118" i="2"/>
  <c r="I118" i="2"/>
  <c r="H118" i="2"/>
  <c r="G118" i="2"/>
  <c r="F118" i="2"/>
  <c r="E118" i="2"/>
  <c r="L117" i="2"/>
  <c r="K117" i="2"/>
  <c r="J117" i="2"/>
  <c r="I117" i="2"/>
  <c r="H117" i="2"/>
  <c r="G117" i="2"/>
  <c r="F117" i="2"/>
  <c r="E117" i="2"/>
  <c r="L116" i="2"/>
  <c r="K116" i="2"/>
  <c r="J116" i="2"/>
  <c r="I116" i="2"/>
  <c r="H116" i="2"/>
  <c r="G116" i="2"/>
  <c r="F116" i="2"/>
  <c r="E116" i="2"/>
  <c r="L113" i="2"/>
  <c r="K113" i="2"/>
  <c r="J113" i="2"/>
  <c r="I113" i="2"/>
  <c r="H113" i="2"/>
  <c r="G113" i="2"/>
  <c r="F113" i="2"/>
  <c r="E113" i="2"/>
  <c r="L112" i="2"/>
  <c r="K112" i="2"/>
  <c r="J112" i="2"/>
  <c r="I112" i="2"/>
  <c r="H112" i="2"/>
  <c r="G112" i="2"/>
  <c r="F112" i="2"/>
  <c r="E112" i="2"/>
  <c r="L111" i="2"/>
  <c r="K111" i="2"/>
  <c r="J111" i="2"/>
  <c r="I111" i="2"/>
  <c r="H111" i="2"/>
  <c r="G111" i="2"/>
  <c r="F111" i="2"/>
  <c r="E111" i="2"/>
  <c r="L110" i="2"/>
  <c r="K110" i="2"/>
  <c r="J110" i="2"/>
  <c r="I110" i="2"/>
  <c r="H110" i="2"/>
  <c r="G110" i="2"/>
  <c r="F110" i="2"/>
  <c r="E110" i="2"/>
  <c r="L109" i="2"/>
  <c r="K109" i="2"/>
  <c r="J109" i="2"/>
  <c r="I109" i="2"/>
  <c r="H109" i="2"/>
  <c r="G109" i="2"/>
  <c r="F109" i="2"/>
  <c r="E109" i="2"/>
  <c r="L108" i="2"/>
  <c r="K108" i="2"/>
  <c r="J108" i="2"/>
  <c r="I108" i="2"/>
  <c r="H108" i="2"/>
  <c r="G108" i="2"/>
  <c r="F108" i="2"/>
  <c r="E108" i="2"/>
  <c r="L107" i="2"/>
  <c r="K107" i="2"/>
  <c r="J107" i="2"/>
  <c r="I107" i="2"/>
  <c r="H107" i="2"/>
  <c r="G107" i="2"/>
  <c r="F107" i="2"/>
  <c r="E107" i="2"/>
  <c r="L106" i="2"/>
  <c r="K106" i="2"/>
  <c r="J106" i="2"/>
  <c r="I106" i="2"/>
  <c r="H106" i="2"/>
  <c r="G106" i="2"/>
  <c r="F106" i="2"/>
  <c r="E106" i="2"/>
  <c r="L105" i="2"/>
  <c r="K105" i="2"/>
  <c r="J105" i="2"/>
  <c r="I105" i="2"/>
  <c r="H105" i="2"/>
  <c r="G105" i="2"/>
  <c r="F105" i="2"/>
  <c r="E105" i="2"/>
  <c r="L102" i="2"/>
  <c r="K102" i="2"/>
  <c r="J102" i="2"/>
  <c r="I102" i="2"/>
  <c r="H102" i="2"/>
  <c r="G102" i="2"/>
  <c r="F102" i="2"/>
  <c r="E102" i="2"/>
  <c r="L101" i="2"/>
  <c r="K101" i="2"/>
  <c r="J101" i="2"/>
  <c r="I101" i="2"/>
  <c r="H101" i="2"/>
  <c r="G101" i="2"/>
  <c r="F101" i="2"/>
  <c r="E101" i="2"/>
  <c r="L100" i="2"/>
  <c r="K100" i="2"/>
  <c r="J100" i="2"/>
  <c r="I100" i="2"/>
  <c r="H100" i="2"/>
  <c r="G100" i="2"/>
  <c r="F100" i="2"/>
  <c r="E100" i="2"/>
  <c r="L99" i="2"/>
  <c r="K99" i="2"/>
  <c r="J99" i="2"/>
  <c r="I99" i="2"/>
  <c r="H99" i="2"/>
  <c r="G99" i="2"/>
  <c r="F99" i="2"/>
  <c r="E99" i="2"/>
  <c r="L98" i="2"/>
  <c r="K98" i="2"/>
  <c r="J98" i="2"/>
  <c r="I98" i="2"/>
  <c r="H98" i="2"/>
  <c r="G98" i="2"/>
  <c r="F98" i="2"/>
  <c r="E98" i="2"/>
  <c r="L97" i="2"/>
  <c r="K97" i="2"/>
  <c r="J97" i="2"/>
  <c r="I97" i="2"/>
  <c r="H97" i="2"/>
  <c r="G97" i="2"/>
  <c r="F97" i="2"/>
  <c r="E97" i="2"/>
  <c r="L96" i="2"/>
  <c r="K96" i="2"/>
  <c r="J96" i="2"/>
  <c r="I96" i="2"/>
  <c r="H96" i="2"/>
  <c r="G96" i="2"/>
  <c r="F96" i="2"/>
  <c r="E96" i="2"/>
  <c r="L95" i="2"/>
  <c r="K95" i="2"/>
  <c r="J95" i="2"/>
  <c r="I95" i="2"/>
  <c r="H95" i="2"/>
  <c r="G95" i="2"/>
  <c r="F95" i="2"/>
  <c r="E95" i="2"/>
  <c r="L94" i="2"/>
  <c r="K94" i="2"/>
  <c r="J94" i="2"/>
  <c r="I94" i="2"/>
  <c r="H94" i="2"/>
  <c r="G94" i="2"/>
  <c r="F94" i="2"/>
  <c r="E94" i="2"/>
  <c r="L91" i="2"/>
  <c r="K91" i="2"/>
  <c r="J91" i="2"/>
  <c r="I91" i="2"/>
  <c r="H91" i="2"/>
  <c r="G91" i="2"/>
  <c r="F91" i="2"/>
  <c r="E91" i="2"/>
  <c r="L90" i="2"/>
  <c r="K90" i="2"/>
  <c r="J90" i="2"/>
  <c r="I90" i="2"/>
  <c r="H90" i="2"/>
  <c r="G90" i="2"/>
  <c r="F90" i="2"/>
  <c r="E90" i="2"/>
  <c r="L89" i="2"/>
  <c r="K89" i="2"/>
  <c r="J89" i="2"/>
  <c r="I89" i="2"/>
  <c r="H89" i="2"/>
  <c r="G89" i="2"/>
  <c r="F89" i="2"/>
  <c r="E89" i="2"/>
  <c r="L88" i="2"/>
  <c r="K88" i="2"/>
  <c r="J88" i="2"/>
  <c r="I88" i="2"/>
  <c r="H88" i="2"/>
  <c r="G88" i="2"/>
  <c r="F88" i="2"/>
  <c r="E88" i="2"/>
  <c r="L87" i="2"/>
  <c r="K87" i="2"/>
  <c r="J87" i="2"/>
  <c r="I87" i="2"/>
  <c r="H87" i="2"/>
  <c r="G87" i="2"/>
  <c r="F87" i="2"/>
  <c r="E87" i="2"/>
  <c r="L86" i="2"/>
  <c r="K86" i="2"/>
  <c r="J86" i="2"/>
  <c r="I86" i="2"/>
  <c r="H86" i="2"/>
  <c r="G86" i="2"/>
  <c r="F86" i="2"/>
  <c r="E86" i="2"/>
  <c r="L85" i="2"/>
  <c r="K85" i="2"/>
  <c r="J85" i="2"/>
  <c r="I85" i="2"/>
  <c r="H85" i="2"/>
  <c r="G85" i="2"/>
  <c r="F85" i="2"/>
  <c r="E85" i="2"/>
  <c r="L84" i="2"/>
  <c r="K84" i="2"/>
  <c r="J84" i="2"/>
  <c r="I84" i="2"/>
  <c r="H84" i="2"/>
  <c r="G84" i="2"/>
  <c r="F84" i="2"/>
  <c r="E84" i="2"/>
  <c r="L83" i="2"/>
  <c r="K83" i="2"/>
  <c r="J83" i="2"/>
  <c r="I83" i="2"/>
  <c r="H83" i="2"/>
  <c r="G83" i="2"/>
  <c r="F83" i="2"/>
  <c r="E83" i="2"/>
  <c r="L80" i="2"/>
  <c r="K80" i="2"/>
  <c r="J80" i="2"/>
  <c r="I80" i="2"/>
  <c r="H80" i="2"/>
  <c r="G80" i="2"/>
  <c r="F80" i="2"/>
  <c r="E80" i="2"/>
  <c r="L79" i="2"/>
  <c r="K79" i="2"/>
  <c r="J79" i="2"/>
  <c r="I79" i="2"/>
  <c r="H79" i="2"/>
  <c r="G79" i="2"/>
  <c r="F79" i="2"/>
  <c r="E79" i="2"/>
  <c r="L78" i="2"/>
  <c r="K78" i="2"/>
  <c r="J78" i="2"/>
  <c r="I78" i="2"/>
  <c r="H78" i="2"/>
  <c r="G78" i="2"/>
  <c r="F78" i="2"/>
  <c r="E78" i="2"/>
  <c r="L77" i="2"/>
  <c r="K77" i="2"/>
  <c r="J77" i="2"/>
  <c r="I77" i="2"/>
  <c r="H77" i="2"/>
  <c r="G77" i="2"/>
  <c r="F77" i="2"/>
  <c r="E77" i="2"/>
  <c r="L76" i="2"/>
  <c r="K76" i="2"/>
  <c r="J76" i="2"/>
  <c r="I76" i="2"/>
  <c r="H76" i="2"/>
  <c r="G76" i="2"/>
  <c r="F76" i="2"/>
  <c r="E76" i="2"/>
  <c r="L75" i="2"/>
  <c r="K75" i="2"/>
  <c r="J75" i="2"/>
  <c r="I75" i="2"/>
  <c r="H75" i="2"/>
  <c r="G75" i="2"/>
  <c r="F75" i="2"/>
  <c r="E75" i="2"/>
  <c r="L74" i="2"/>
  <c r="K74" i="2"/>
  <c r="J74" i="2"/>
  <c r="I74" i="2"/>
  <c r="H74" i="2"/>
  <c r="G74" i="2"/>
  <c r="F74" i="2"/>
  <c r="E74" i="2"/>
  <c r="L73" i="2"/>
  <c r="K73" i="2"/>
  <c r="J73" i="2"/>
  <c r="I73" i="2"/>
  <c r="H73" i="2"/>
  <c r="G73" i="2"/>
  <c r="F73" i="2"/>
  <c r="E73" i="2"/>
  <c r="L72" i="2"/>
  <c r="K72" i="2"/>
  <c r="J72" i="2"/>
  <c r="I72" i="2"/>
  <c r="H72" i="2"/>
  <c r="G72" i="2"/>
  <c r="F72" i="2"/>
  <c r="E72" i="2"/>
  <c r="L68" i="2"/>
  <c r="K68" i="2"/>
  <c r="J68" i="2"/>
  <c r="I68" i="2"/>
  <c r="H68" i="2"/>
  <c r="G68" i="2"/>
  <c r="F68" i="2"/>
  <c r="E68" i="2"/>
  <c r="L67" i="2"/>
  <c r="K67" i="2"/>
  <c r="J67" i="2"/>
  <c r="I67" i="2"/>
  <c r="H67" i="2"/>
  <c r="G67" i="2"/>
  <c r="F67" i="2"/>
  <c r="E67" i="2"/>
  <c r="L66" i="2"/>
  <c r="K66" i="2"/>
  <c r="J66" i="2"/>
  <c r="I66" i="2"/>
  <c r="H66" i="2"/>
  <c r="G66" i="2"/>
  <c r="F66" i="2"/>
  <c r="E66" i="2"/>
  <c r="L65" i="2"/>
  <c r="K65" i="2"/>
  <c r="J65" i="2"/>
  <c r="I65" i="2"/>
  <c r="H65" i="2"/>
  <c r="G65" i="2"/>
  <c r="F65" i="2"/>
  <c r="E65" i="2"/>
  <c r="L64" i="2"/>
  <c r="K64" i="2"/>
  <c r="J64" i="2"/>
  <c r="I64" i="2"/>
  <c r="H64" i="2"/>
  <c r="G64" i="2"/>
  <c r="F64" i="2"/>
  <c r="E64" i="2"/>
  <c r="L63" i="2"/>
  <c r="K63" i="2"/>
  <c r="J63" i="2"/>
  <c r="I63" i="2"/>
  <c r="H63" i="2"/>
  <c r="G63" i="2"/>
  <c r="F63" i="2"/>
  <c r="E63" i="2"/>
  <c r="L62" i="2"/>
  <c r="K62" i="2"/>
  <c r="J62" i="2"/>
  <c r="I62" i="2"/>
  <c r="H62" i="2"/>
  <c r="G62" i="2"/>
  <c r="F62" i="2"/>
  <c r="E62" i="2"/>
  <c r="L58" i="2"/>
  <c r="K58" i="2"/>
  <c r="J58" i="2"/>
  <c r="I58" i="2"/>
  <c r="H58" i="2"/>
  <c r="G58" i="2"/>
  <c r="F58" i="2"/>
  <c r="E58" i="2"/>
  <c r="L57" i="2"/>
  <c r="K57" i="2"/>
  <c r="J57" i="2"/>
  <c r="I57" i="2"/>
  <c r="H57" i="2"/>
  <c r="G57" i="2"/>
  <c r="F57" i="2"/>
  <c r="E57" i="2"/>
  <c r="L56" i="2"/>
  <c r="K56" i="2"/>
  <c r="J56" i="2"/>
  <c r="I56" i="2"/>
  <c r="H56" i="2"/>
  <c r="G56" i="2"/>
  <c r="F56" i="2"/>
  <c r="E56" i="2"/>
  <c r="L55" i="2"/>
  <c r="K55" i="2"/>
  <c r="J55" i="2"/>
  <c r="I55" i="2"/>
  <c r="H55" i="2"/>
  <c r="G55" i="2"/>
  <c r="F55" i="2"/>
  <c r="E55" i="2"/>
  <c r="L54" i="2"/>
  <c r="K54" i="2"/>
  <c r="J54" i="2"/>
  <c r="I54" i="2"/>
  <c r="H54" i="2"/>
  <c r="G54" i="2"/>
  <c r="F54" i="2"/>
  <c r="E54" i="2"/>
  <c r="L53" i="2"/>
  <c r="K53" i="2"/>
  <c r="J53" i="2"/>
  <c r="I53" i="2"/>
  <c r="H53" i="2"/>
  <c r="G53" i="2"/>
  <c r="F53" i="2"/>
  <c r="E53" i="2"/>
  <c r="L52" i="2"/>
  <c r="K52" i="2"/>
  <c r="J52" i="2"/>
  <c r="I52" i="2"/>
  <c r="H52" i="2"/>
  <c r="G52" i="2"/>
  <c r="F52" i="2"/>
  <c r="E52" i="2"/>
  <c r="L51" i="2"/>
  <c r="K51" i="2"/>
  <c r="J51" i="2"/>
  <c r="I51" i="2"/>
  <c r="H51" i="2"/>
  <c r="G51" i="2"/>
  <c r="F51" i="2"/>
  <c r="E51" i="2"/>
  <c r="L50" i="2"/>
  <c r="K50" i="2"/>
  <c r="J50" i="2"/>
  <c r="I50" i="2"/>
  <c r="H50" i="2"/>
  <c r="G50" i="2"/>
  <c r="F50" i="2"/>
  <c r="E50" i="2"/>
  <c r="K47" i="2"/>
  <c r="J47" i="2"/>
  <c r="I47" i="2"/>
  <c r="H47" i="2"/>
  <c r="L46" i="2"/>
  <c r="K46" i="2"/>
  <c r="J46" i="2"/>
  <c r="I46" i="2"/>
  <c r="H46" i="2"/>
  <c r="G46" i="2"/>
  <c r="F46" i="2"/>
  <c r="E46" i="2"/>
  <c r="L45" i="2"/>
  <c r="K45" i="2"/>
  <c r="J45" i="2"/>
  <c r="I45" i="2"/>
  <c r="H45" i="2"/>
  <c r="G45" i="2"/>
  <c r="F45" i="2"/>
  <c r="E45" i="2"/>
  <c r="L44" i="2"/>
  <c r="K44" i="2"/>
  <c r="J44" i="2"/>
  <c r="I44" i="2"/>
  <c r="H44" i="2"/>
  <c r="G44" i="2"/>
  <c r="F44" i="2"/>
  <c r="E44" i="2"/>
  <c r="L43" i="2"/>
  <c r="K43" i="2"/>
  <c r="J43" i="2"/>
  <c r="I43" i="2"/>
  <c r="H43" i="2"/>
  <c r="G43" i="2"/>
  <c r="F43" i="2"/>
  <c r="E43" i="2"/>
  <c r="L42" i="2"/>
  <c r="K42" i="2"/>
  <c r="J42" i="2"/>
  <c r="I42" i="2"/>
  <c r="H42" i="2"/>
  <c r="G42" i="2"/>
  <c r="F42" i="2"/>
  <c r="E42" i="2"/>
  <c r="L41" i="2"/>
  <c r="K41" i="2"/>
  <c r="J41" i="2"/>
  <c r="I41" i="2"/>
  <c r="H41" i="2"/>
  <c r="G41" i="2"/>
  <c r="F41" i="2"/>
  <c r="E41" i="2"/>
  <c r="L40" i="2"/>
  <c r="K40" i="2"/>
  <c r="J40" i="2"/>
  <c r="I40" i="2"/>
  <c r="H40" i="2"/>
  <c r="G40" i="2"/>
  <c r="F40" i="2"/>
  <c r="E40" i="2"/>
  <c r="K39" i="2"/>
  <c r="J39" i="2"/>
  <c r="I39" i="2"/>
  <c r="H39" i="2"/>
  <c r="G39" i="2"/>
  <c r="F39" i="2"/>
  <c r="E39" i="2"/>
  <c r="L36" i="2"/>
  <c r="K36" i="2"/>
  <c r="J36" i="2"/>
  <c r="I36" i="2"/>
  <c r="H36" i="2"/>
  <c r="G36" i="2"/>
  <c r="F36" i="2"/>
  <c r="E36" i="2"/>
  <c r="L35" i="2"/>
  <c r="K35" i="2"/>
  <c r="J35" i="2"/>
  <c r="I35" i="2"/>
  <c r="H35" i="2"/>
  <c r="G35" i="2"/>
  <c r="F35" i="2"/>
  <c r="E35" i="2"/>
  <c r="L34" i="2"/>
  <c r="K34" i="2"/>
  <c r="J34" i="2"/>
  <c r="I34" i="2"/>
  <c r="H34" i="2"/>
  <c r="G34" i="2"/>
  <c r="F34" i="2"/>
  <c r="E34" i="2"/>
  <c r="L33" i="2"/>
  <c r="K33" i="2"/>
  <c r="J33" i="2"/>
  <c r="I33" i="2"/>
  <c r="H33" i="2"/>
  <c r="G33" i="2"/>
  <c r="F33" i="2"/>
  <c r="E33" i="2"/>
  <c r="L32" i="2"/>
  <c r="K32" i="2"/>
  <c r="J32" i="2"/>
  <c r="I32" i="2"/>
  <c r="H32" i="2"/>
  <c r="G32" i="2"/>
  <c r="F32" i="2"/>
  <c r="E32" i="2"/>
  <c r="L31" i="2"/>
  <c r="K31" i="2"/>
  <c r="J31" i="2"/>
  <c r="I31" i="2"/>
  <c r="H31" i="2"/>
  <c r="G31" i="2"/>
  <c r="F31" i="2"/>
  <c r="E31" i="2"/>
  <c r="L30" i="2"/>
  <c r="K30" i="2"/>
  <c r="J30" i="2"/>
  <c r="I30" i="2"/>
  <c r="H30" i="2"/>
  <c r="G30" i="2"/>
  <c r="F30" i="2"/>
  <c r="E30" i="2"/>
  <c r="L29" i="2"/>
  <c r="K29" i="2"/>
  <c r="J29" i="2"/>
  <c r="I29" i="2"/>
  <c r="H29" i="2"/>
  <c r="G29" i="2"/>
  <c r="F29" i="2"/>
  <c r="E29" i="2"/>
  <c r="L28" i="2"/>
  <c r="K28" i="2"/>
  <c r="J28" i="2"/>
  <c r="I28" i="2"/>
  <c r="H28" i="2"/>
  <c r="G28" i="2"/>
  <c r="F28" i="2"/>
  <c r="E28" i="2"/>
  <c r="L25" i="2"/>
  <c r="K25" i="2"/>
  <c r="J25" i="2"/>
  <c r="I25" i="2"/>
  <c r="H25" i="2"/>
  <c r="G25" i="2"/>
  <c r="F25" i="2"/>
  <c r="E25" i="2"/>
  <c r="L24" i="2"/>
  <c r="K24" i="2"/>
  <c r="J24" i="2"/>
  <c r="I24" i="2"/>
  <c r="H24" i="2"/>
  <c r="G24" i="2"/>
  <c r="F24" i="2"/>
  <c r="E24" i="2"/>
  <c r="L23" i="2"/>
  <c r="K23" i="2"/>
  <c r="J23" i="2"/>
  <c r="I23" i="2"/>
  <c r="H23" i="2"/>
  <c r="G23" i="2"/>
  <c r="F23" i="2"/>
  <c r="E23" i="2"/>
  <c r="L22" i="2"/>
  <c r="K22" i="2"/>
  <c r="J22" i="2"/>
  <c r="I22" i="2"/>
  <c r="H22" i="2"/>
  <c r="G22" i="2"/>
  <c r="F22" i="2"/>
  <c r="E22" i="2"/>
  <c r="K21" i="2"/>
  <c r="J21" i="2"/>
  <c r="I21" i="2"/>
  <c r="H21" i="2"/>
  <c r="G21" i="2"/>
  <c r="F21" i="2"/>
  <c r="E21" i="2"/>
  <c r="K20" i="2"/>
  <c r="J20" i="2"/>
  <c r="I20" i="2"/>
  <c r="H20" i="2"/>
  <c r="L19" i="2"/>
  <c r="K19" i="2"/>
  <c r="J19" i="2"/>
  <c r="I19" i="2"/>
  <c r="H19" i="2"/>
  <c r="G19" i="2"/>
  <c r="F19" i="2"/>
  <c r="E19" i="2"/>
  <c r="L18" i="2"/>
  <c r="K18" i="2"/>
  <c r="J18" i="2"/>
  <c r="I18" i="2"/>
  <c r="H18" i="2"/>
  <c r="G18" i="2"/>
  <c r="F18" i="2"/>
  <c r="E18" i="2"/>
  <c r="K17" i="2"/>
  <c r="J17" i="2"/>
  <c r="I17" i="2"/>
  <c r="H17" i="2"/>
  <c r="H6" i="2"/>
  <c r="I6" i="2"/>
  <c r="J6" i="2"/>
  <c r="K6" i="2"/>
  <c r="F7" i="2"/>
  <c r="G7" i="2"/>
  <c r="H7" i="2"/>
  <c r="I7" i="2"/>
  <c r="J7" i="2"/>
  <c r="K7" i="2"/>
  <c r="L7" i="2"/>
  <c r="F8" i="2"/>
  <c r="G8" i="2"/>
  <c r="H8" i="2"/>
  <c r="I8" i="2"/>
  <c r="J8" i="2"/>
  <c r="K8" i="2"/>
  <c r="L8" i="2"/>
  <c r="H9" i="2"/>
  <c r="I9" i="2"/>
  <c r="J9" i="2"/>
  <c r="K9" i="2"/>
  <c r="F10" i="2"/>
  <c r="G10" i="2"/>
  <c r="H10" i="2"/>
  <c r="I10" i="2"/>
  <c r="J10" i="2"/>
  <c r="K10" i="2"/>
  <c r="F11" i="2"/>
  <c r="G11" i="2"/>
  <c r="H11" i="2"/>
  <c r="I11" i="2"/>
  <c r="J11" i="2"/>
  <c r="K11" i="2"/>
  <c r="L11" i="2"/>
  <c r="F12" i="2"/>
  <c r="G12" i="2"/>
  <c r="H12" i="2"/>
  <c r="I12" i="2"/>
  <c r="J12" i="2"/>
  <c r="K12" i="2"/>
  <c r="L12" i="2"/>
  <c r="F13" i="2"/>
  <c r="G13" i="2"/>
  <c r="H13" i="2"/>
  <c r="I13" i="2"/>
  <c r="J13" i="2"/>
  <c r="K13" i="2"/>
  <c r="L13" i="2"/>
  <c r="F14" i="2"/>
  <c r="G14" i="2"/>
  <c r="H14" i="2"/>
  <c r="I14" i="2"/>
  <c r="J14" i="2"/>
  <c r="K14" i="2"/>
  <c r="L14" i="2"/>
  <c r="E7" i="2"/>
  <c r="E8" i="2"/>
  <c r="E10" i="2"/>
  <c r="E11" i="2"/>
  <c r="E12" i="2"/>
  <c r="E13" i="2"/>
  <c r="E14" i="2"/>
  <c r="O344" i="2" l="1"/>
  <c r="O343" i="2"/>
  <c r="O342" i="2"/>
  <c r="O341" i="2"/>
  <c r="O340" i="2"/>
  <c r="O339" i="2"/>
  <c r="O338" i="2"/>
  <c r="O337" i="2"/>
  <c r="O336" i="2"/>
  <c r="N344" i="2"/>
  <c r="N343" i="2"/>
  <c r="N342" i="2"/>
  <c r="N341" i="2"/>
  <c r="N340" i="2"/>
  <c r="N339" i="2"/>
  <c r="N338" i="2"/>
  <c r="N337" i="2"/>
  <c r="N336" i="2"/>
  <c r="L344" i="2"/>
  <c r="K344" i="2"/>
  <c r="J344" i="2"/>
  <c r="I344" i="2"/>
  <c r="H344" i="2"/>
  <c r="G344" i="2"/>
  <c r="F344" i="2"/>
  <c r="L343" i="2"/>
  <c r="K343" i="2"/>
  <c r="J343" i="2"/>
  <c r="I343" i="2"/>
  <c r="H343" i="2"/>
  <c r="G343" i="2"/>
  <c r="F343" i="2"/>
  <c r="L342" i="2"/>
  <c r="K342" i="2"/>
  <c r="J342" i="2"/>
  <c r="I342" i="2"/>
  <c r="H342" i="2"/>
  <c r="G342" i="2"/>
  <c r="F342" i="2"/>
  <c r="L341" i="2"/>
  <c r="K341" i="2"/>
  <c r="J341" i="2"/>
  <c r="I341" i="2"/>
  <c r="H341" i="2"/>
  <c r="G341" i="2"/>
  <c r="F341" i="2"/>
  <c r="L340" i="2"/>
  <c r="K340" i="2"/>
  <c r="J340" i="2"/>
  <c r="I340" i="2"/>
  <c r="H340" i="2"/>
  <c r="G340" i="2"/>
  <c r="F340" i="2"/>
  <c r="L339" i="2"/>
  <c r="K339" i="2"/>
  <c r="J339" i="2"/>
  <c r="I339" i="2"/>
  <c r="H339" i="2"/>
  <c r="G339" i="2"/>
  <c r="F339" i="2"/>
  <c r="L338" i="2"/>
  <c r="K338" i="2"/>
  <c r="J338" i="2"/>
  <c r="I338" i="2"/>
  <c r="H338" i="2"/>
  <c r="G338" i="2"/>
  <c r="F338" i="2"/>
  <c r="L337" i="2"/>
  <c r="K337" i="2"/>
  <c r="J337" i="2"/>
  <c r="I337" i="2"/>
  <c r="H337" i="2"/>
  <c r="G337" i="2"/>
  <c r="F337" i="2"/>
  <c r="L336" i="2"/>
  <c r="K336" i="2"/>
  <c r="J336" i="2"/>
  <c r="I336" i="2"/>
  <c r="H336" i="2"/>
  <c r="G336" i="2"/>
  <c r="F336" i="2"/>
  <c r="E344" i="2"/>
  <c r="E343" i="2"/>
  <c r="E342" i="2"/>
  <c r="E341" i="2"/>
  <c r="E340" i="2"/>
  <c r="E339" i="2"/>
  <c r="E338" i="2"/>
  <c r="E337" i="2"/>
  <c r="E336" i="2"/>
  <c r="O334" i="2"/>
  <c r="N334" i="2"/>
  <c r="L334" i="2"/>
  <c r="K334" i="2"/>
  <c r="J334" i="2"/>
  <c r="I334" i="2"/>
  <c r="H334" i="2"/>
  <c r="G334" i="2"/>
  <c r="F334" i="2"/>
  <c r="M334" i="2" s="1"/>
  <c r="E334" i="2"/>
  <c r="B334" i="2"/>
  <c r="M333" i="2"/>
  <c r="B333" i="2"/>
  <c r="M332" i="2"/>
  <c r="B332" i="2"/>
  <c r="M331" i="2"/>
  <c r="B331" i="2"/>
  <c r="M330" i="2"/>
  <c r="B330" i="2"/>
  <c r="M329" i="2"/>
  <c r="B329" i="2"/>
  <c r="M328" i="2"/>
  <c r="B328" i="2"/>
  <c r="M327" i="2"/>
  <c r="B327" i="2"/>
  <c r="M326" i="2"/>
  <c r="B326" i="2"/>
  <c r="M325" i="2"/>
  <c r="B325" i="2"/>
  <c r="A324" i="2"/>
  <c r="O323" i="2"/>
  <c r="N323" i="2"/>
  <c r="L323" i="2"/>
  <c r="K323" i="2"/>
  <c r="J323" i="2"/>
  <c r="I323" i="2"/>
  <c r="H323" i="2"/>
  <c r="G323" i="2"/>
  <c r="F323" i="2"/>
  <c r="E323" i="2"/>
  <c r="M323" i="2" s="1"/>
  <c r="B323" i="2"/>
  <c r="M322" i="2"/>
  <c r="B322" i="2"/>
  <c r="M321" i="2"/>
  <c r="B321" i="2"/>
  <c r="M320" i="2"/>
  <c r="B320" i="2"/>
  <c r="M319" i="2"/>
  <c r="B319" i="2"/>
  <c r="M318" i="2"/>
  <c r="B318" i="2"/>
  <c r="M317" i="2"/>
  <c r="B317" i="2"/>
  <c r="M316" i="2"/>
  <c r="B316" i="2"/>
  <c r="M315" i="2"/>
  <c r="B315" i="2"/>
  <c r="M314" i="2"/>
  <c r="B314" i="2"/>
  <c r="A313" i="2"/>
  <c r="O312" i="2"/>
  <c r="N312" i="2"/>
  <c r="L312" i="2"/>
  <c r="K312" i="2"/>
  <c r="J312" i="2"/>
  <c r="I312" i="2"/>
  <c r="H312" i="2"/>
  <c r="G312" i="2"/>
  <c r="F312" i="2"/>
  <c r="E312" i="2"/>
  <c r="B312" i="2"/>
  <c r="M311" i="2"/>
  <c r="B311" i="2"/>
  <c r="M310" i="2"/>
  <c r="B310" i="2"/>
  <c r="M309" i="2"/>
  <c r="B309" i="2"/>
  <c r="M308" i="2"/>
  <c r="B308" i="2"/>
  <c r="M307" i="2"/>
  <c r="B307" i="2"/>
  <c r="M306" i="2"/>
  <c r="B306" i="2"/>
  <c r="M305" i="2"/>
  <c r="B305" i="2"/>
  <c r="M304" i="2"/>
  <c r="B304" i="2"/>
  <c r="M303" i="2"/>
  <c r="B303" i="2"/>
  <c r="A302" i="2"/>
  <c r="O301" i="2"/>
  <c r="N301" i="2"/>
  <c r="L301" i="2"/>
  <c r="K301" i="2"/>
  <c r="J301" i="2"/>
  <c r="I301" i="2"/>
  <c r="M301" i="2" s="1"/>
  <c r="H301" i="2"/>
  <c r="G301" i="2"/>
  <c r="F301" i="2"/>
  <c r="E301" i="2"/>
  <c r="B301" i="2"/>
  <c r="M300" i="2"/>
  <c r="B300" i="2"/>
  <c r="M299" i="2"/>
  <c r="B299" i="2"/>
  <c r="M298" i="2"/>
  <c r="B298" i="2"/>
  <c r="M297" i="2"/>
  <c r="B297" i="2"/>
  <c r="M296" i="2"/>
  <c r="B296" i="2"/>
  <c r="M295" i="2"/>
  <c r="B295" i="2"/>
  <c r="M294" i="2"/>
  <c r="B294" i="2"/>
  <c r="M293" i="2"/>
  <c r="B293" i="2"/>
  <c r="M292" i="2"/>
  <c r="B292" i="2"/>
  <c r="A291" i="2"/>
  <c r="O290" i="2"/>
  <c r="N290" i="2"/>
  <c r="L290" i="2"/>
  <c r="K290" i="2"/>
  <c r="J290" i="2"/>
  <c r="I290" i="2"/>
  <c r="H290" i="2"/>
  <c r="G290" i="2"/>
  <c r="F290" i="2"/>
  <c r="E290" i="2"/>
  <c r="M290" i="2"/>
  <c r="B290" i="2"/>
  <c r="M289" i="2"/>
  <c r="B289" i="2"/>
  <c r="M288" i="2"/>
  <c r="B288" i="2"/>
  <c r="M287" i="2"/>
  <c r="B287" i="2"/>
  <c r="M286" i="2"/>
  <c r="B286" i="2"/>
  <c r="M285" i="2"/>
  <c r="B285" i="2"/>
  <c r="M284" i="2"/>
  <c r="B284" i="2"/>
  <c r="M283" i="2"/>
  <c r="B283" i="2"/>
  <c r="M282" i="2"/>
  <c r="B282" i="2"/>
  <c r="M281" i="2"/>
  <c r="B281" i="2"/>
  <c r="A280" i="2"/>
  <c r="O279" i="2"/>
  <c r="N279" i="2"/>
  <c r="L279" i="2"/>
  <c r="K279" i="2"/>
  <c r="J279" i="2"/>
  <c r="I279" i="2"/>
  <c r="H279" i="2"/>
  <c r="G279" i="2"/>
  <c r="F279" i="2"/>
  <c r="E279" i="2"/>
  <c r="B279" i="2"/>
  <c r="M278" i="2"/>
  <c r="B278" i="2"/>
  <c r="M277" i="2"/>
  <c r="B277" i="2"/>
  <c r="M276" i="2"/>
  <c r="B276" i="2"/>
  <c r="M275" i="2"/>
  <c r="B275" i="2"/>
  <c r="M274" i="2"/>
  <c r="B274" i="2"/>
  <c r="M273" i="2"/>
  <c r="B273" i="2"/>
  <c r="M272" i="2"/>
  <c r="B272" i="2"/>
  <c r="M271" i="2"/>
  <c r="B271" i="2"/>
  <c r="M270" i="2"/>
  <c r="B270" i="2"/>
  <c r="A269" i="2"/>
  <c r="O268" i="2"/>
  <c r="N268" i="2"/>
  <c r="L268" i="2"/>
  <c r="K268" i="2"/>
  <c r="J268" i="2"/>
  <c r="I268" i="2"/>
  <c r="H268" i="2"/>
  <c r="G268" i="2"/>
  <c r="F268" i="2"/>
  <c r="E268" i="2"/>
  <c r="B268" i="2"/>
  <c r="M267" i="2"/>
  <c r="B267" i="2"/>
  <c r="M266" i="2"/>
  <c r="B266" i="2"/>
  <c r="M265" i="2"/>
  <c r="B265" i="2"/>
  <c r="M264" i="2"/>
  <c r="B264" i="2"/>
  <c r="M263" i="2"/>
  <c r="B263" i="2"/>
  <c r="M262" i="2"/>
  <c r="B262" i="2"/>
  <c r="M261" i="2"/>
  <c r="B261" i="2"/>
  <c r="M260" i="2"/>
  <c r="B260" i="2"/>
  <c r="M259" i="2"/>
  <c r="B259" i="2"/>
  <c r="A258" i="2"/>
  <c r="O257" i="2"/>
  <c r="N257" i="2"/>
  <c r="L257" i="2"/>
  <c r="K257" i="2"/>
  <c r="J257" i="2"/>
  <c r="I257" i="2"/>
  <c r="H257" i="2"/>
  <c r="G257" i="2"/>
  <c r="F257" i="2"/>
  <c r="E257" i="2"/>
  <c r="M257" i="2" s="1"/>
  <c r="B257" i="2"/>
  <c r="M256" i="2"/>
  <c r="B256" i="2"/>
  <c r="M255" i="2"/>
  <c r="B255" i="2"/>
  <c r="M254" i="2"/>
  <c r="B254" i="2"/>
  <c r="M253" i="2"/>
  <c r="B253" i="2"/>
  <c r="M252" i="2"/>
  <c r="B252" i="2"/>
  <c r="M251" i="2"/>
  <c r="B251" i="2"/>
  <c r="M250" i="2"/>
  <c r="B250" i="2"/>
  <c r="M249" i="2"/>
  <c r="B249" i="2"/>
  <c r="M248" i="2"/>
  <c r="B248" i="2"/>
  <c r="A247" i="2"/>
  <c r="O246" i="2"/>
  <c r="N246" i="2"/>
  <c r="L246" i="2"/>
  <c r="K246" i="2"/>
  <c r="J246" i="2"/>
  <c r="I246" i="2"/>
  <c r="H246" i="2"/>
  <c r="G246" i="2"/>
  <c r="F246" i="2"/>
  <c r="E246" i="2"/>
  <c r="M246" i="2" s="1"/>
  <c r="B246" i="2"/>
  <c r="M245" i="2"/>
  <c r="B245" i="2"/>
  <c r="M244" i="2"/>
  <c r="B244" i="2"/>
  <c r="M243" i="2"/>
  <c r="B243" i="2"/>
  <c r="M242" i="2"/>
  <c r="B242" i="2"/>
  <c r="M241" i="2"/>
  <c r="B241" i="2"/>
  <c r="M240" i="2"/>
  <c r="B240" i="2"/>
  <c r="M239" i="2"/>
  <c r="B239" i="2"/>
  <c r="M238" i="2"/>
  <c r="B238" i="2"/>
  <c r="M237" i="2"/>
  <c r="B237" i="2"/>
  <c r="A236" i="2"/>
  <c r="O235" i="2"/>
  <c r="N235" i="2"/>
  <c r="L235" i="2"/>
  <c r="K235" i="2"/>
  <c r="J235" i="2"/>
  <c r="I235" i="2"/>
  <c r="H235" i="2"/>
  <c r="G235" i="2"/>
  <c r="F235" i="2"/>
  <c r="E235" i="2"/>
  <c r="M235" i="2" s="1"/>
  <c r="B235" i="2"/>
  <c r="M234" i="2"/>
  <c r="B234" i="2"/>
  <c r="M233" i="2"/>
  <c r="B233" i="2"/>
  <c r="M232" i="2"/>
  <c r="B232" i="2"/>
  <c r="M231" i="2"/>
  <c r="B231" i="2"/>
  <c r="M230" i="2"/>
  <c r="B230" i="2"/>
  <c r="M229" i="2"/>
  <c r="B229" i="2"/>
  <c r="M228" i="2"/>
  <c r="B228" i="2"/>
  <c r="M227" i="2"/>
  <c r="B227" i="2"/>
  <c r="M226" i="2"/>
  <c r="B226" i="2"/>
  <c r="A225" i="2"/>
  <c r="B224" i="2"/>
  <c r="B223" i="2"/>
  <c r="B222" i="2"/>
  <c r="B221" i="2"/>
  <c r="B220" i="2"/>
  <c r="B219" i="2"/>
  <c r="B218" i="2"/>
  <c r="B217" i="2"/>
  <c r="B216" i="2"/>
  <c r="B215" i="2"/>
  <c r="B213" i="2"/>
  <c r="B212" i="2"/>
  <c r="B211" i="2"/>
  <c r="B210" i="2"/>
  <c r="B209" i="2"/>
  <c r="B208" i="2"/>
  <c r="B207" i="2"/>
  <c r="B206" i="2"/>
  <c r="B205" i="2"/>
  <c r="B204" i="2"/>
  <c r="B202" i="2"/>
  <c r="B201" i="2"/>
  <c r="B200" i="2"/>
  <c r="B199" i="2"/>
  <c r="B198" i="2"/>
  <c r="B197" i="2"/>
  <c r="B196" i="2"/>
  <c r="B195" i="2"/>
  <c r="B194" i="2"/>
  <c r="B193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3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6" i="2"/>
  <c r="B85" i="2"/>
  <c r="B84" i="2"/>
  <c r="B83" i="2"/>
  <c r="B81" i="2"/>
  <c r="B80" i="2"/>
  <c r="B79" i="2"/>
  <c r="B78" i="2"/>
  <c r="B77" i="2"/>
  <c r="B76" i="2"/>
  <c r="B75" i="2"/>
  <c r="B74" i="2"/>
  <c r="B73" i="2"/>
  <c r="B72" i="2"/>
  <c r="A214" i="2"/>
  <c r="A203" i="2"/>
  <c r="A192" i="2"/>
  <c r="A181" i="2"/>
  <c r="A170" i="2"/>
  <c r="A159" i="2"/>
  <c r="A148" i="2"/>
  <c r="A137" i="2"/>
  <c r="A126" i="2"/>
  <c r="A115" i="2"/>
  <c r="A104" i="2"/>
  <c r="A93" i="2"/>
  <c r="A82" i="2"/>
  <c r="A71" i="2"/>
  <c r="A60" i="2"/>
  <c r="A49" i="2"/>
  <c r="A38" i="2"/>
  <c r="A27" i="2"/>
  <c r="A16" i="2"/>
  <c r="A5" i="2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O116" i="3"/>
  <c r="N116" i="3"/>
  <c r="N125" i="3" s="1"/>
  <c r="O20" i="1" s="1"/>
  <c r="L124" i="3"/>
  <c r="K124" i="3"/>
  <c r="J124" i="3"/>
  <c r="I124" i="3"/>
  <c r="H124" i="3"/>
  <c r="G124" i="3"/>
  <c r="F124" i="3"/>
  <c r="L123" i="3"/>
  <c r="K123" i="3"/>
  <c r="J123" i="3"/>
  <c r="I123" i="3"/>
  <c r="H123" i="3"/>
  <c r="G123" i="3"/>
  <c r="F123" i="3"/>
  <c r="L122" i="3"/>
  <c r="K122" i="3"/>
  <c r="J122" i="3"/>
  <c r="I122" i="3"/>
  <c r="H122" i="3"/>
  <c r="G122" i="3"/>
  <c r="F122" i="3"/>
  <c r="L121" i="3"/>
  <c r="K121" i="3"/>
  <c r="J121" i="3"/>
  <c r="I121" i="3"/>
  <c r="H121" i="3"/>
  <c r="G121" i="3"/>
  <c r="F121" i="3"/>
  <c r="L120" i="3"/>
  <c r="K120" i="3"/>
  <c r="J120" i="3"/>
  <c r="I120" i="3"/>
  <c r="H120" i="3"/>
  <c r="G120" i="3"/>
  <c r="F120" i="3"/>
  <c r="L119" i="3"/>
  <c r="K119" i="3"/>
  <c r="J119" i="3"/>
  <c r="I119" i="3"/>
  <c r="H119" i="3"/>
  <c r="G119" i="3"/>
  <c r="F119" i="3"/>
  <c r="L118" i="3"/>
  <c r="K118" i="3"/>
  <c r="J118" i="3"/>
  <c r="I118" i="3"/>
  <c r="H118" i="3"/>
  <c r="G118" i="3"/>
  <c r="F118" i="3"/>
  <c r="L117" i="3"/>
  <c r="K117" i="3"/>
  <c r="J117" i="3"/>
  <c r="I117" i="3"/>
  <c r="H117" i="3"/>
  <c r="G117" i="3"/>
  <c r="F117" i="3"/>
  <c r="L116" i="3"/>
  <c r="K116" i="3"/>
  <c r="J116" i="3"/>
  <c r="I116" i="3"/>
  <c r="H116" i="3"/>
  <c r="G116" i="3"/>
  <c r="F116" i="3"/>
  <c r="E124" i="3"/>
  <c r="E123" i="3"/>
  <c r="E122" i="3"/>
  <c r="E121" i="3"/>
  <c r="M121" i="3" s="1"/>
  <c r="E120" i="3"/>
  <c r="E119" i="3"/>
  <c r="E118" i="3"/>
  <c r="M118" i="3"/>
  <c r="E117" i="3"/>
  <c r="E116" i="3"/>
  <c r="O114" i="3"/>
  <c r="N114" i="3"/>
  <c r="L114" i="3"/>
  <c r="K114" i="3"/>
  <c r="J114" i="3"/>
  <c r="I114" i="3"/>
  <c r="H114" i="3"/>
  <c r="G114" i="3"/>
  <c r="F114" i="3"/>
  <c r="E114" i="3"/>
  <c r="M114" i="3" s="1"/>
  <c r="M113" i="3"/>
  <c r="M112" i="3"/>
  <c r="M111" i="3"/>
  <c r="M110" i="3"/>
  <c r="M109" i="3"/>
  <c r="M108" i="3"/>
  <c r="M107" i="3"/>
  <c r="M106" i="3"/>
  <c r="M105" i="3"/>
  <c r="O103" i="3"/>
  <c r="N103" i="3"/>
  <c r="L103" i="3"/>
  <c r="K103" i="3"/>
  <c r="J103" i="3"/>
  <c r="I103" i="3"/>
  <c r="H103" i="3"/>
  <c r="G103" i="3"/>
  <c r="F103" i="3"/>
  <c r="E103" i="3"/>
  <c r="M102" i="3"/>
  <c r="M101" i="3"/>
  <c r="M100" i="3"/>
  <c r="M99" i="3"/>
  <c r="M98" i="3"/>
  <c r="M97" i="3"/>
  <c r="M96" i="3"/>
  <c r="M95" i="3"/>
  <c r="M94" i="3"/>
  <c r="O92" i="3"/>
  <c r="N92" i="3"/>
  <c r="L92" i="3"/>
  <c r="K92" i="3"/>
  <c r="J92" i="3"/>
  <c r="I92" i="3"/>
  <c r="H92" i="3"/>
  <c r="G92" i="3"/>
  <c r="F92" i="3"/>
  <c r="E92" i="3"/>
  <c r="M91" i="3"/>
  <c r="M90" i="3"/>
  <c r="M89" i="3"/>
  <c r="M88" i="3"/>
  <c r="M87" i="3"/>
  <c r="M86" i="3"/>
  <c r="M85" i="3"/>
  <c r="M84" i="3"/>
  <c r="M83" i="3"/>
  <c r="O81" i="3"/>
  <c r="N81" i="3"/>
  <c r="L81" i="3"/>
  <c r="K81" i="3"/>
  <c r="J81" i="3"/>
  <c r="I81" i="3"/>
  <c r="H81" i="3"/>
  <c r="G81" i="3"/>
  <c r="F81" i="3"/>
  <c r="E81" i="3"/>
  <c r="M80" i="3"/>
  <c r="M79" i="3"/>
  <c r="M78" i="3"/>
  <c r="M77" i="3"/>
  <c r="M76" i="3"/>
  <c r="M75" i="3"/>
  <c r="M74" i="3"/>
  <c r="M73" i="3"/>
  <c r="M72" i="3"/>
  <c r="O70" i="3"/>
  <c r="N70" i="3"/>
  <c r="L70" i="3"/>
  <c r="K70" i="3"/>
  <c r="J70" i="3"/>
  <c r="I70" i="3"/>
  <c r="H70" i="3"/>
  <c r="G70" i="3"/>
  <c r="F70" i="3"/>
  <c r="E70" i="3"/>
  <c r="M70" i="3" s="1"/>
  <c r="M69" i="3"/>
  <c r="M68" i="3"/>
  <c r="M67" i="3"/>
  <c r="M66" i="3"/>
  <c r="M65" i="3"/>
  <c r="M64" i="3"/>
  <c r="M63" i="3"/>
  <c r="M62" i="3"/>
  <c r="M61" i="3"/>
  <c r="O59" i="3"/>
  <c r="N59" i="3"/>
  <c r="L59" i="3"/>
  <c r="K59" i="3"/>
  <c r="J59" i="3"/>
  <c r="I59" i="3"/>
  <c r="H59" i="3"/>
  <c r="G59" i="3"/>
  <c r="F59" i="3"/>
  <c r="E59" i="3"/>
  <c r="M58" i="3"/>
  <c r="M57" i="3"/>
  <c r="M56" i="3"/>
  <c r="M55" i="3"/>
  <c r="M54" i="3"/>
  <c r="M53" i="3"/>
  <c r="M52" i="3"/>
  <c r="M51" i="3"/>
  <c r="M50" i="3"/>
  <c r="M12" i="2"/>
  <c r="B12" i="2"/>
  <c r="C3" i="4"/>
  <c r="B3" i="4"/>
  <c r="A3" i="4"/>
  <c r="C3" i="3"/>
  <c r="B3" i="3"/>
  <c r="A3" i="3"/>
  <c r="C3" i="2"/>
  <c r="B3" i="2"/>
  <c r="A3" i="2"/>
  <c r="O224" i="2"/>
  <c r="N224" i="2"/>
  <c r="L224" i="2"/>
  <c r="K224" i="2"/>
  <c r="J224" i="2"/>
  <c r="I224" i="2"/>
  <c r="H224" i="2"/>
  <c r="G224" i="2"/>
  <c r="F224" i="2"/>
  <c r="M224" i="2" s="1"/>
  <c r="E224" i="2"/>
  <c r="M223" i="2"/>
  <c r="M222" i="2"/>
  <c r="M221" i="2"/>
  <c r="M220" i="2"/>
  <c r="M219" i="2"/>
  <c r="M218" i="2"/>
  <c r="M217" i="2"/>
  <c r="M216" i="2"/>
  <c r="M215" i="2"/>
  <c r="O191" i="2"/>
  <c r="N191" i="2"/>
  <c r="L191" i="2"/>
  <c r="K191" i="2"/>
  <c r="J191" i="2"/>
  <c r="I191" i="2"/>
  <c r="H191" i="2"/>
  <c r="G191" i="2"/>
  <c r="F191" i="2"/>
  <c r="E191" i="2"/>
  <c r="M191" i="2" s="1"/>
  <c r="M190" i="2"/>
  <c r="M189" i="2"/>
  <c r="M188" i="2"/>
  <c r="M187" i="2"/>
  <c r="M186" i="2"/>
  <c r="M185" i="2"/>
  <c r="M184" i="2"/>
  <c r="M183" i="2"/>
  <c r="M182" i="2"/>
  <c r="O180" i="2"/>
  <c r="N180" i="2"/>
  <c r="L180" i="2"/>
  <c r="K180" i="2"/>
  <c r="J180" i="2"/>
  <c r="I180" i="2"/>
  <c r="H180" i="2"/>
  <c r="G180" i="2"/>
  <c r="F180" i="2"/>
  <c r="E180" i="2"/>
  <c r="M179" i="2"/>
  <c r="M178" i="2"/>
  <c r="M177" i="2"/>
  <c r="M176" i="2"/>
  <c r="M175" i="2"/>
  <c r="M174" i="2"/>
  <c r="M173" i="2"/>
  <c r="M172" i="2"/>
  <c r="M171" i="2"/>
  <c r="O213" i="2"/>
  <c r="N213" i="2"/>
  <c r="L213" i="2"/>
  <c r="K213" i="2"/>
  <c r="J213" i="2"/>
  <c r="I213" i="2"/>
  <c r="H213" i="2"/>
  <c r="G213" i="2"/>
  <c r="F213" i="2"/>
  <c r="E213" i="2"/>
  <c r="M212" i="2"/>
  <c r="M211" i="2"/>
  <c r="M210" i="2"/>
  <c r="M209" i="2"/>
  <c r="M208" i="2"/>
  <c r="M207" i="2"/>
  <c r="M206" i="2"/>
  <c r="M205" i="2"/>
  <c r="M204" i="2"/>
  <c r="O202" i="2"/>
  <c r="N202" i="2"/>
  <c r="L202" i="2"/>
  <c r="K202" i="2"/>
  <c r="J202" i="2"/>
  <c r="I202" i="2"/>
  <c r="H202" i="2"/>
  <c r="G202" i="2"/>
  <c r="F202" i="2"/>
  <c r="M202" i="2" s="1"/>
  <c r="E202" i="2"/>
  <c r="M201" i="2"/>
  <c r="M200" i="2"/>
  <c r="M199" i="2"/>
  <c r="M198" i="2"/>
  <c r="M197" i="2"/>
  <c r="M196" i="2"/>
  <c r="M195" i="2"/>
  <c r="M194" i="2"/>
  <c r="M193" i="2"/>
  <c r="O169" i="2"/>
  <c r="N169" i="2"/>
  <c r="L169" i="2"/>
  <c r="K169" i="2"/>
  <c r="J169" i="2"/>
  <c r="I169" i="2"/>
  <c r="H169" i="2"/>
  <c r="G169" i="2"/>
  <c r="F169" i="2"/>
  <c r="M169" i="2" s="1"/>
  <c r="E169" i="2"/>
  <c r="M168" i="2"/>
  <c r="M167" i="2"/>
  <c r="M166" i="2"/>
  <c r="M165" i="2"/>
  <c r="M164" i="2"/>
  <c r="M163" i="2"/>
  <c r="M162" i="2"/>
  <c r="M161" i="2"/>
  <c r="M160" i="2"/>
  <c r="O158" i="2"/>
  <c r="N158" i="2"/>
  <c r="L158" i="2"/>
  <c r="K158" i="2"/>
  <c r="J158" i="2"/>
  <c r="I158" i="2"/>
  <c r="H158" i="2"/>
  <c r="G158" i="2"/>
  <c r="F158" i="2"/>
  <c r="E158" i="2"/>
  <c r="M158" i="2" s="1"/>
  <c r="M157" i="2"/>
  <c r="M156" i="2"/>
  <c r="M155" i="2"/>
  <c r="M154" i="2"/>
  <c r="M153" i="2"/>
  <c r="M152" i="2"/>
  <c r="M151" i="2"/>
  <c r="M150" i="2"/>
  <c r="M149" i="2"/>
  <c r="O147" i="2"/>
  <c r="N147" i="2"/>
  <c r="L147" i="2"/>
  <c r="K147" i="2"/>
  <c r="J147" i="2"/>
  <c r="I147" i="2"/>
  <c r="H147" i="2"/>
  <c r="G147" i="2"/>
  <c r="F147" i="2"/>
  <c r="E147" i="2"/>
  <c r="M146" i="2"/>
  <c r="M145" i="2"/>
  <c r="M144" i="2"/>
  <c r="M143" i="2"/>
  <c r="M142" i="2"/>
  <c r="M141" i="2"/>
  <c r="M140" i="2"/>
  <c r="M139" i="2"/>
  <c r="M138" i="2"/>
  <c r="B70" i="2"/>
  <c r="B69" i="2"/>
  <c r="B68" i="2"/>
  <c r="B67" i="2"/>
  <c r="B66" i="2"/>
  <c r="B65" i="2"/>
  <c r="B64" i="2"/>
  <c r="B63" i="2"/>
  <c r="B62" i="2"/>
  <c r="B61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5" i="2"/>
  <c r="B14" i="2"/>
  <c r="B13" i="2"/>
  <c r="B11" i="2"/>
  <c r="B10" i="2"/>
  <c r="B9" i="2"/>
  <c r="B7" i="2"/>
  <c r="B8" i="2"/>
  <c r="B6" i="2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O59" i="4" s="1"/>
  <c r="P21" i="1" s="1"/>
  <c r="N50" i="4"/>
  <c r="L58" i="4"/>
  <c r="K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M56" i="4" s="1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L59" i="4" s="1"/>
  <c r="M21" i="1" s="1"/>
  <c r="K50" i="4"/>
  <c r="J50" i="4"/>
  <c r="I50" i="4"/>
  <c r="H50" i="4"/>
  <c r="G50" i="4"/>
  <c r="F50" i="4"/>
  <c r="E57" i="4"/>
  <c r="M57" i="4" s="1"/>
  <c r="E56" i="4"/>
  <c r="E55" i="4"/>
  <c r="E54" i="4"/>
  <c r="E53" i="4"/>
  <c r="E52" i="4"/>
  <c r="E51" i="4"/>
  <c r="E50" i="4"/>
  <c r="O37" i="2"/>
  <c r="N37" i="2"/>
  <c r="L37" i="2"/>
  <c r="K37" i="2"/>
  <c r="J37" i="2"/>
  <c r="I37" i="2"/>
  <c r="H37" i="2"/>
  <c r="G37" i="2"/>
  <c r="F37" i="2"/>
  <c r="E37" i="2"/>
  <c r="M36" i="2"/>
  <c r="M35" i="2"/>
  <c r="M34" i="2"/>
  <c r="M33" i="2"/>
  <c r="M32" i="2"/>
  <c r="M31" i="2"/>
  <c r="M30" i="2"/>
  <c r="M29" i="2"/>
  <c r="M28" i="2"/>
  <c r="O26" i="2"/>
  <c r="N26" i="2"/>
  <c r="L26" i="2"/>
  <c r="K26" i="2"/>
  <c r="J26" i="2"/>
  <c r="I26" i="2"/>
  <c r="H26" i="2"/>
  <c r="G26" i="2"/>
  <c r="F26" i="2"/>
  <c r="E26" i="2"/>
  <c r="M25" i="2"/>
  <c r="M24" i="2"/>
  <c r="M23" i="2"/>
  <c r="M22" i="2"/>
  <c r="M21" i="2"/>
  <c r="M20" i="2"/>
  <c r="M19" i="2"/>
  <c r="M18" i="2"/>
  <c r="M17" i="2"/>
  <c r="O48" i="4"/>
  <c r="N48" i="4"/>
  <c r="L48" i="4"/>
  <c r="K48" i="4"/>
  <c r="J48" i="4"/>
  <c r="I48" i="4"/>
  <c r="H48" i="4"/>
  <c r="G48" i="4"/>
  <c r="F48" i="4"/>
  <c r="M48" i="4" s="1"/>
  <c r="E48" i="4"/>
  <c r="M47" i="4"/>
  <c r="M46" i="4"/>
  <c r="M45" i="4"/>
  <c r="M44" i="4"/>
  <c r="M43" i="4"/>
  <c r="M42" i="4"/>
  <c r="M41" i="4"/>
  <c r="M40" i="4"/>
  <c r="M39" i="4"/>
  <c r="O37" i="4"/>
  <c r="N37" i="4"/>
  <c r="L37" i="4"/>
  <c r="K37" i="4"/>
  <c r="J37" i="4"/>
  <c r="I37" i="4"/>
  <c r="H37" i="4"/>
  <c r="G37" i="4"/>
  <c r="F37" i="4"/>
  <c r="E37" i="4"/>
  <c r="M37" i="4" s="1"/>
  <c r="M36" i="4"/>
  <c r="M35" i="4"/>
  <c r="M34" i="4"/>
  <c r="M33" i="4"/>
  <c r="M32" i="4"/>
  <c r="M31" i="4"/>
  <c r="M30" i="4"/>
  <c r="M29" i="4"/>
  <c r="M28" i="4"/>
  <c r="O26" i="4"/>
  <c r="N26" i="4"/>
  <c r="L26" i="4"/>
  <c r="K26" i="4"/>
  <c r="J26" i="4"/>
  <c r="I26" i="4"/>
  <c r="H26" i="4"/>
  <c r="G26" i="4"/>
  <c r="F26" i="4"/>
  <c r="E26" i="4"/>
  <c r="M25" i="4"/>
  <c r="M24" i="4"/>
  <c r="M23" i="4"/>
  <c r="M22" i="4"/>
  <c r="M21" i="4"/>
  <c r="M20" i="4"/>
  <c r="M19" i="4"/>
  <c r="M18" i="4"/>
  <c r="M17" i="4"/>
  <c r="O15" i="4"/>
  <c r="N15" i="4"/>
  <c r="L15" i="4"/>
  <c r="K15" i="4"/>
  <c r="J15" i="4"/>
  <c r="I15" i="4"/>
  <c r="H15" i="4"/>
  <c r="G15" i="4"/>
  <c r="F15" i="4"/>
  <c r="M13" i="4"/>
  <c r="M12" i="4"/>
  <c r="M11" i="4"/>
  <c r="M10" i="4"/>
  <c r="M9" i="4"/>
  <c r="M8" i="4"/>
  <c r="M7" i="4"/>
  <c r="M6" i="4"/>
  <c r="O125" i="3"/>
  <c r="P20" i="1" s="1"/>
  <c r="M116" i="3"/>
  <c r="O48" i="3"/>
  <c r="N48" i="3"/>
  <c r="L48" i="3"/>
  <c r="K48" i="3"/>
  <c r="J48" i="3"/>
  <c r="I48" i="3"/>
  <c r="H48" i="3"/>
  <c r="G48" i="3"/>
  <c r="F48" i="3"/>
  <c r="E48" i="3"/>
  <c r="M47" i="3"/>
  <c r="M46" i="3"/>
  <c r="M45" i="3"/>
  <c r="M44" i="3"/>
  <c r="M43" i="3"/>
  <c r="M42" i="3"/>
  <c r="M41" i="3"/>
  <c r="M40" i="3"/>
  <c r="M39" i="3"/>
  <c r="O37" i="3"/>
  <c r="N37" i="3"/>
  <c r="L37" i="3"/>
  <c r="K37" i="3"/>
  <c r="J37" i="3"/>
  <c r="I37" i="3"/>
  <c r="H37" i="3"/>
  <c r="G37" i="3"/>
  <c r="F37" i="3"/>
  <c r="M37" i="3" s="1"/>
  <c r="E37" i="3"/>
  <c r="M36" i="3"/>
  <c r="M35" i="3"/>
  <c r="M34" i="3"/>
  <c r="M33" i="3"/>
  <c r="M32" i="3"/>
  <c r="M31" i="3"/>
  <c r="M30" i="3"/>
  <c r="M29" i="3"/>
  <c r="M28" i="3"/>
  <c r="O26" i="3"/>
  <c r="N26" i="3"/>
  <c r="L26" i="3"/>
  <c r="K26" i="3"/>
  <c r="J26" i="3"/>
  <c r="I26" i="3"/>
  <c r="H26" i="3"/>
  <c r="G26" i="3"/>
  <c r="F26" i="3"/>
  <c r="E26" i="3"/>
  <c r="M25" i="3"/>
  <c r="M24" i="3"/>
  <c r="M23" i="3"/>
  <c r="M22" i="3"/>
  <c r="M21" i="3"/>
  <c r="M20" i="3"/>
  <c r="M19" i="3"/>
  <c r="M18" i="3"/>
  <c r="M17" i="3"/>
  <c r="O15" i="3"/>
  <c r="N15" i="3"/>
  <c r="L15" i="3"/>
  <c r="K15" i="3"/>
  <c r="J15" i="3"/>
  <c r="I15" i="3"/>
  <c r="H15" i="3"/>
  <c r="G15" i="3"/>
  <c r="F15" i="3"/>
  <c r="E15" i="3"/>
  <c r="M14" i="3"/>
  <c r="M13" i="3"/>
  <c r="M12" i="3"/>
  <c r="M11" i="3"/>
  <c r="M10" i="3"/>
  <c r="M9" i="3"/>
  <c r="M8" i="3"/>
  <c r="M7" i="3"/>
  <c r="M6" i="3"/>
  <c r="O15" i="2"/>
  <c r="N15" i="2"/>
  <c r="L15" i="2"/>
  <c r="K15" i="2"/>
  <c r="J15" i="2"/>
  <c r="I15" i="2"/>
  <c r="H15" i="2"/>
  <c r="G15" i="2"/>
  <c r="F15" i="2"/>
  <c r="E15" i="2"/>
  <c r="M14" i="2"/>
  <c r="M13" i="2"/>
  <c r="M11" i="2"/>
  <c r="M10" i="2"/>
  <c r="M9" i="2"/>
  <c r="M8" i="2"/>
  <c r="M7" i="2"/>
  <c r="M6" i="2"/>
  <c r="O136" i="2"/>
  <c r="N136" i="2"/>
  <c r="L136" i="2"/>
  <c r="K136" i="2"/>
  <c r="J136" i="2"/>
  <c r="I136" i="2"/>
  <c r="H136" i="2"/>
  <c r="G136" i="2"/>
  <c r="F136" i="2"/>
  <c r="E136" i="2"/>
  <c r="M135" i="2"/>
  <c r="M134" i="2"/>
  <c r="M133" i="2"/>
  <c r="M132" i="2"/>
  <c r="M131" i="2"/>
  <c r="M130" i="2"/>
  <c r="M129" i="2"/>
  <c r="M128" i="2"/>
  <c r="M127" i="2"/>
  <c r="O125" i="2"/>
  <c r="N125" i="2"/>
  <c r="L125" i="2"/>
  <c r="K125" i="2"/>
  <c r="J125" i="2"/>
  <c r="I125" i="2"/>
  <c r="H125" i="2"/>
  <c r="G125" i="2"/>
  <c r="F125" i="2"/>
  <c r="E125" i="2"/>
  <c r="M124" i="2"/>
  <c r="M123" i="2"/>
  <c r="M122" i="2"/>
  <c r="M121" i="2"/>
  <c r="M120" i="2"/>
  <c r="M119" i="2"/>
  <c r="M118" i="2"/>
  <c r="M117" i="2"/>
  <c r="M116" i="2"/>
  <c r="O114" i="2"/>
  <c r="N114" i="2"/>
  <c r="L114" i="2"/>
  <c r="K114" i="2"/>
  <c r="J114" i="2"/>
  <c r="I114" i="2"/>
  <c r="H114" i="2"/>
  <c r="G114" i="2"/>
  <c r="F114" i="2"/>
  <c r="E114" i="2"/>
  <c r="M113" i="2"/>
  <c r="M112" i="2"/>
  <c r="M111" i="2"/>
  <c r="M110" i="2"/>
  <c r="M109" i="2"/>
  <c r="M108" i="2"/>
  <c r="M107" i="2"/>
  <c r="M106" i="2"/>
  <c r="M105" i="2"/>
  <c r="O103" i="2"/>
  <c r="N103" i="2"/>
  <c r="L103" i="2"/>
  <c r="K103" i="2"/>
  <c r="J103" i="2"/>
  <c r="I103" i="2"/>
  <c r="H103" i="2"/>
  <c r="G103" i="2"/>
  <c r="F103" i="2"/>
  <c r="E103" i="2"/>
  <c r="M102" i="2"/>
  <c r="M101" i="2"/>
  <c r="M100" i="2"/>
  <c r="M99" i="2"/>
  <c r="M98" i="2"/>
  <c r="M97" i="2"/>
  <c r="M96" i="2"/>
  <c r="M95" i="2"/>
  <c r="M94" i="2"/>
  <c r="O92" i="2"/>
  <c r="N92" i="2"/>
  <c r="L92" i="2"/>
  <c r="K92" i="2"/>
  <c r="J92" i="2"/>
  <c r="I92" i="2"/>
  <c r="H92" i="2"/>
  <c r="G92" i="2"/>
  <c r="F92" i="2"/>
  <c r="E92" i="2"/>
  <c r="M91" i="2"/>
  <c r="M90" i="2"/>
  <c r="M89" i="2"/>
  <c r="M88" i="2"/>
  <c r="M87" i="2"/>
  <c r="M86" i="2"/>
  <c r="M85" i="2"/>
  <c r="M84" i="2"/>
  <c r="M83" i="2"/>
  <c r="O81" i="2"/>
  <c r="N81" i="2"/>
  <c r="L81" i="2"/>
  <c r="K81" i="2"/>
  <c r="J81" i="2"/>
  <c r="I81" i="2"/>
  <c r="H81" i="2"/>
  <c r="G81" i="2"/>
  <c r="F81" i="2"/>
  <c r="E81" i="2"/>
  <c r="M80" i="2"/>
  <c r="M79" i="2"/>
  <c r="M78" i="2"/>
  <c r="M77" i="2"/>
  <c r="M76" i="2"/>
  <c r="M75" i="2"/>
  <c r="M74" i="2"/>
  <c r="M73" i="2"/>
  <c r="M72" i="2"/>
  <c r="O70" i="2"/>
  <c r="N70" i="2"/>
  <c r="L70" i="2"/>
  <c r="K70" i="2"/>
  <c r="J70" i="2"/>
  <c r="I70" i="2"/>
  <c r="H70" i="2"/>
  <c r="G70" i="2"/>
  <c r="F70" i="2"/>
  <c r="E70" i="2"/>
  <c r="M69" i="2"/>
  <c r="M68" i="2"/>
  <c r="M67" i="2"/>
  <c r="M66" i="2"/>
  <c r="M65" i="2"/>
  <c r="M64" i="2"/>
  <c r="M63" i="2"/>
  <c r="M62" i="2"/>
  <c r="M61" i="2"/>
  <c r="O59" i="2"/>
  <c r="N59" i="2"/>
  <c r="L59" i="2"/>
  <c r="K59" i="2"/>
  <c r="J59" i="2"/>
  <c r="I59" i="2"/>
  <c r="H59" i="2"/>
  <c r="G59" i="2"/>
  <c r="F59" i="2"/>
  <c r="E59" i="2"/>
  <c r="M58" i="2"/>
  <c r="M57" i="2"/>
  <c r="M56" i="2"/>
  <c r="M55" i="2"/>
  <c r="M54" i="2"/>
  <c r="M53" i="2"/>
  <c r="M52" i="2"/>
  <c r="M51" i="2"/>
  <c r="M50" i="2"/>
  <c r="O48" i="2"/>
  <c r="N48" i="2"/>
  <c r="L48" i="2"/>
  <c r="K48" i="2"/>
  <c r="J48" i="2"/>
  <c r="I48" i="2"/>
  <c r="H48" i="2"/>
  <c r="G48" i="2"/>
  <c r="F48" i="2"/>
  <c r="E48" i="2"/>
  <c r="M47" i="2"/>
  <c r="M46" i="2"/>
  <c r="M45" i="2"/>
  <c r="M44" i="2"/>
  <c r="M43" i="2"/>
  <c r="M42" i="2"/>
  <c r="M41" i="2"/>
  <c r="M40" i="2"/>
  <c r="M39" i="2"/>
  <c r="O17" i="1"/>
  <c r="N14" i="1"/>
  <c r="N22" i="1"/>
  <c r="AD7" i="1"/>
  <c r="P17" i="1"/>
  <c r="G17" i="1"/>
  <c r="H17" i="1"/>
  <c r="I17" i="1"/>
  <c r="J17" i="1"/>
  <c r="K17" i="1"/>
  <c r="L17" i="1"/>
  <c r="M17" i="1"/>
  <c r="N16" i="1"/>
  <c r="N13" i="1"/>
  <c r="N12" i="1"/>
  <c r="N11" i="1"/>
  <c r="N10" i="1"/>
  <c r="N9" i="1"/>
  <c r="N8" i="1"/>
  <c r="J125" i="3" l="1"/>
  <c r="K20" i="1" s="1"/>
  <c r="H59" i="4"/>
  <c r="I21" i="1" s="1"/>
  <c r="H125" i="3"/>
  <c r="I20" i="1" s="1"/>
  <c r="L125" i="3"/>
  <c r="M20" i="1" s="1"/>
  <c r="M59" i="2"/>
  <c r="M114" i="2"/>
  <c r="G345" i="2"/>
  <c r="H19" i="1" s="1"/>
  <c r="K345" i="2"/>
  <c r="L19" i="1" s="1"/>
  <c r="M70" i="2"/>
  <c r="M339" i="2"/>
  <c r="H345" i="2"/>
  <c r="I19" i="1" s="1"/>
  <c r="M338" i="2"/>
  <c r="M342" i="2"/>
  <c r="M103" i="2"/>
  <c r="M26" i="3"/>
  <c r="M26" i="4"/>
  <c r="M55" i="4"/>
  <c r="M122" i="3"/>
  <c r="K125" i="3"/>
  <c r="L20" i="1" s="1"/>
  <c r="M120" i="3"/>
  <c r="M268" i="2"/>
  <c r="E345" i="2"/>
  <c r="F19" i="1" s="1"/>
  <c r="M344" i="2"/>
  <c r="L345" i="2"/>
  <c r="M19" i="1" s="1"/>
  <c r="M15" i="2"/>
  <c r="M52" i="4"/>
  <c r="M50" i="4"/>
  <c r="J59" i="4"/>
  <c r="K21" i="1" s="1"/>
  <c r="G59" i="4"/>
  <c r="H21" i="1" s="1"/>
  <c r="M147" i="2"/>
  <c r="M213" i="2"/>
  <c r="M92" i="3"/>
  <c r="I125" i="3"/>
  <c r="J20" i="1" s="1"/>
  <c r="M119" i="3"/>
  <c r="M279" i="2"/>
  <c r="M337" i="2"/>
  <c r="M341" i="2"/>
  <c r="F345" i="2"/>
  <c r="G19" i="1" s="1"/>
  <c r="J345" i="2"/>
  <c r="K19" i="1" s="1"/>
  <c r="N345" i="2"/>
  <c r="O19" i="1" s="1"/>
  <c r="M54" i="4"/>
  <c r="E125" i="3"/>
  <c r="M48" i="2"/>
  <c r="M15" i="3"/>
  <c r="I59" i="4"/>
  <c r="J21" i="1" s="1"/>
  <c r="M59" i="3"/>
  <c r="M103" i="3"/>
  <c r="G125" i="3"/>
  <c r="H20" i="1" s="1"/>
  <c r="M340" i="2"/>
  <c r="I345" i="2"/>
  <c r="J19" i="1" s="1"/>
  <c r="M343" i="2"/>
  <c r="M81" i="2"/>
  <c r="M92" i="2"/>
  <c r="M125" i="2"/>
  <c r="M136" i="2"/>
  <c r="M48" i="3"/>
  <c r="M26" i="2"/>
  <c r="M37" i="2"/>
  <c r="M53" i="4"/>
  <c r="K59" i="4"/>
  <c r="L21" i="1" s="1"/>
  <c r="N59" i="4"/>
  <c r="O21" i="1" s="1"/>
  <c r="M180" i="2"/>
  <c r="M81" i="3"/>
  <c r="M124" i="3"/>
  <c r="F125" i="3"/>
  <c r="G20" i="1" s="1"/>
  <c r="M123" i="3"/>
  <c r="M312" i="2"/>
  <c r="O345" i="2"/>
  <c r="P19" i="1" s="1"/>
  <c r="O23" i="1"/>
  <c r="O24" i="1" s="1"/>
  <c r="P23" i="1"/>
  <c r="P24" i="1" s="1"/>
  <c r="F59" i="4"/>
  <c r="G21" i="1" s="1"/>
  <c r="M51" i="4"/>
  <c r="M117" i="3"/>
  <c r="M336" i="2"/>
  <c r="J23" i="1" l="1"/>
  <c r="J24" i="1" s="1"/>
  <c r="M125" i="3"/>
  <c r="I23" i="1"/>
  <c r="I24" i="1" s="1"/>
  <c r="K23" i="1"/>
  <c r="K24" i="1" s="1"/>
  <c r="M23" i="1"/>
  <c r="M24" i="1" s="1"/>
  <c r="H23" i="1"/>
  <c r="H24" i="1" s="1"/>
  <c r="F20" i="1"/>
  <c r="N20" i="1" s="1"/>
  <c r="L23" i="1"/>
  <c r="L24" i="1" s="1"/>
  <c r="G23" i="1"/>
  <c r="G24" i="1" s="1"/>
  <c r="M345" i="2"/>
  <c r="N19" i="1"/>
  <c r="M14" i="4" l="1"/>
  <c r="E15" i="4"/>
  <c r="M15" i="4" s="1"/>
  <c r="E58" i="4"/>
  <c r="E59" i="4" s="1"/>
  <c r="N15" i="1"/>
  <c r="F17" i="1"/>
  <c r="N17" i="1" s="1"/>
  <c r="M59" i="4" l="1"/>
  <c r="F21" i="1"/>
  <c r="M58" i="4"/>
  <c r="N21" i="1" l="1"/>
  <c r="F23" i="1"/>
  <c r="N23" i="1" l="1"/>
  <c r="N24" i="1" s="1"/>
  <c r="F24" i="1"/>
</calcChain>
</file>

<file path=xl/sharedStrings.xml><?xml version="1.0" encoding="utf-8"?>
<sst xmlns="http://schemas.openxmlformats.org/spreadsheetml/2006/main" count="1786" uniqueCount="504">
  <si>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</si>
  <si>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</si>
  <si>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</si>
  <si>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</si>
  <si>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</si>
  <si>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</si>
  <si>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</si>
  <si>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</si>
  <si>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</si>
  <si>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</si>
  <si>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</si>
  <si>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</si>
  <si>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</si>
  <si>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</si>
  <si>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</si>
  <si>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</si>
  <si>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</si>
  <si>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</si>
  <si>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</si>
  <si>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</si>
  <si>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</si>
  <si>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</si>
  <si>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</si>
  <si>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</si>
  <si>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</si>
  <si>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</si>
  <si>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</si>
  <si>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</si>
  <si>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</si>
  <si>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</si>
  <si>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</si>
  <si>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</si>
  <si>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</si>
  <si>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</si>
  <si>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</si>
  <si>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</si>
  <si>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</si>
  <si>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</si>
  <si>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</si>
  <si>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</si>
  <si>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</si>
  <si>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</si>
  <si>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</si>
  <si>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</si>
  <si>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</si>
  <si>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</si>
  <si>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</si>
  <si>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</si>
  <si>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</si>
  <si>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</si>
  <si>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</si>
  <si>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</si>
  <si>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</si>
  <si>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</si>
  <si>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</si>
  <si>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</si>
  <si>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</si>
  <si>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</si>
  <si>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</si>
  <si>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</si>
  <si>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</si>
  <si>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</si>
  <si>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</si>
  <si>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</si>
  <si>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</si>
  <si>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</si>
  <si>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</si>
  <si>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</si>
  <si>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</si>
  <si>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</si>
  <si>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</si>
  <si>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</si>
  <si>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</si>
  <si>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</si>
  <si>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</si>
  <si>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</si>
  <si>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</si>
  <si>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</si>
  <si>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</si>
  <si>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</si>
  <si>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</si>
  <si>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</si>
  <si>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</si>
  <si>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</si>
  <si>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</si>
  <si>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</si>
  <si>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</si>
  <si>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</si>
  <si>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</si>
  <si>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</si>
  <si>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</si>
  <si>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</si>
  <si>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</si>
  <si>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</si>
  <si>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</si>
  <si>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</si>
  <si>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</si>
  <si>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</si>
  <si>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</si>
  <si>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</si>
  <si>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</si>
  <si>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</si>
  <si>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</si>
  <si>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</si>
  <si>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</si>
  <si>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</si>
  <si>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</si>
  <si>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</si>
  <si>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</si>
  <si>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</si>
  <si>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</si>
  <si>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</si>
  <si>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</si>
  <si>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</si>
  <si>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</si>
  <si>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</si>
  <si>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</si>
  <si>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</si>
  <si>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</si>
  <si>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</si>
  <si>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</si>
  <si>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</si>
  <si>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</si>
  <si>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</si>
  <si>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</si>
  <si>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</si>
  <si>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</si>
  <si>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</si>
  <si>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</si>
  <si>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</si>
  <si>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</si>
  <si>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</si>
  <si>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</si>
  <si>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</si>
  <si>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</si>
  <si>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</si>
  <si>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</si>
  <si>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</si>
  <si>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</si>
  <si>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</si>
  <si>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</si>
  <si>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</si>
  <si>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</si>
  <si>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</si>
  <si>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</si>
  <si>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</si>
  <si>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</si>
  <si>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</si>
  <si>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</si>
  <si>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</si>
  <si>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</si>
  <si>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</si>
  <si>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</si>
  <si>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</si>
  <si>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</si>
  <si>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</si>
  <si>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</si>
  <si>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</si>
  <si>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</si>
  <si>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</si>
  <si>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</si>
  <si>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</si>
  <si>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</si>
  <si>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</si>
  <si>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</si>
  <si>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</si>
  <si>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</si>
  <si>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</si>
  <si>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</si>
  <si>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</si>
  <si>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</si>
  <si>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</si>
  <si>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</si>
  <si>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</si>
  <si>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</si>
  <si>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</si>
  <si>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</si>
  <si>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</si>
  <si>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</si>
  <si>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</si>
  <si>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</si>
  <si>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</si>
  <si>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</si>
  <si>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</si>
  <si>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</si>
  <si>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</si>
  <si>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</si>
  <si>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</si>
  <si>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</si>
  <si>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</si>
  <si>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</si>
  <si>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</si>
  <si>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</si>
  <si>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</si>
  <si>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</si>
  <si>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</si>
  <si>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</si>
  <si>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</si>
  <si>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</si>
  <si>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</si>
  <si>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</si>
  <si>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</si>
  <si>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</si>
  <si>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</si>
  <si>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</si>
  <si>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</si>
  <si>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</si>
  <si>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</si>
  <si>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</si>
  <si>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</si>
  <si>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</si>
  <si>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</si>
  <si>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</si>
  <si>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</si>
  <si>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</si>
  <si>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</si>
  <si>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</si>
  <si>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</si>
  <si>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</si>
  <si>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</si>
  <si>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</si>
  <si>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</si>
  <si>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</si>
  <si>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</si>
  <si>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</si>
  <si>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</si>
  <si>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</si>
  <si>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</si>
  <si>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</si>
  <si>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</si>
  <si>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</si>
  <si>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</si>
  <si>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</si>
  <si>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</si>
  <si>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</si>
  <si>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</si>
  <si>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</si>
  <si>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</si>
  <si>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</si>
  <si>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</si>
  <si>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</si>
  <si>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</si>
  <si>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</si>
  <si>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</si>
  <si>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</si>
  <si>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</si>
  <si>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</si>
  <si>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</si>
  <si>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</si>
  <si>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</si>
  <si>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</si>
  <si>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</si>
  <si>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</si>
  <si>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</si>
  <si>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</si>
  <si>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</si>
  <si>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</si>
  <si>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</si>
  <si>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</si>
  <si>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</si>
  <si>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</si>
  <si>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</si>
  <si>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</si>
  <si>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</si>
  <si>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</si>
  <si>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</si>
  <si>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</si>
  <si>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</si>
  <si>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</si>
  <si>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</si>
  <si>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</si>
  <si>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</si>
  <si>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</si>
  <si>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</si>
  <si>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</si>
  <si>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</si>
  <si>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</si>
  <si>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</si>
  <si>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</si>
  <si>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</si>
  <si>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</si>
  <si>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</si>
  <si>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</si>
  <si>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</si>
  <si>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</si>
  <si>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</si>
  <si>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</si>
  <si>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</si>
  <si>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</si>
  <si>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</si>
  <si>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</si>
  <si>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</si>
  <si>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</si>
  <si>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</si>
  <si>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</si>
  <si>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</si>
  <si>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</si>
  <si>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</si>
  <si>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</si>
  <si>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</si>
  <si>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</si>
  <si>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</si>
  <si>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</si>
  <si>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</si>
  <si>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</si>
  <si>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</si>
  <si>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</si>
  <si>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</si>
  <si>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</si>
  <si>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</si>
  <si>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</si>
  <si>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</si>
  <si>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</si>
  <si>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</si>
  <si>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</si>
  <si>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</si>
  <si>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</si>
  <si>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</si>
  <si>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</si>
  <si>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</si>
  <si>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</si>
  <si>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</si>
  <si>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</si>
  <si>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</si>
  <si>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</si>
  <si>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</si>
  <si>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</si>
  <si>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</si>
  <si>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</si>
  <si>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</si>
  <si>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</si>
  <si>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</si>
  <si>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</si>
  <si>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</si>
  <si>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</si>
  <si>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</si>
  <si>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</si>
  <si>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</si>
  <si>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</si>
  <si>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</si>
  <si>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</si>
  <si>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</si>
  <si>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</si>
  <si>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</si>
  <si>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</si>
  <si>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</si>
  <si>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</si>
  <si>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</si>
  <si>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</si>
  <si>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</si>
  <si>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</si>
  <si>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</si>
  <si>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</si>
  <si>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</si>
  <si>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</si>
  <si>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</si>
  <si>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</si>
  <si>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</si>
  <si>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</si>
  <si>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</si>
  <si>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</si>
  <si>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</si>
  <si>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</si>
  <si>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</si>
  <si>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</si>
  <si>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</si>
  <si>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</si>
  <si>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</si>
  <si>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</si>
  <si>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</si>
  <si>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</si>
  <si>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</si>
  <si>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</si>
  <si>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</si>
  <si>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</si>
  <si>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</si>
  <si>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</si>
  <si>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</si>
  <si>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</si>
  <si>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</si>
  <si>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</si>
  <si>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</si>
  <si>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</si>
  <si>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</si>
  <si>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</si>
  <si>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</si>
  <si>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</si>
  <si>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</si>
  <si>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</si>
  <si>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</si>
  <si>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</si>
  <si>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</si>
  <si>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</si>
  <si>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</si>
  <si>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</si>
  <si>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</si>
  <si>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</si>
  <si>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</si>
  <si>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</si>
  <si>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</si>
  <si>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</si>
  <si>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</si>
  <si>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</si>
  <si>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</si>
  <si>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</si>
  <si>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</si>
  <si>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</si>
  <si>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</si>
  <si>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</si>
  <si>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</si>
  <si>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</si>
  <si>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</si>
  <si>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</si>
  <si>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</si>
  <si>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</si>
  <si>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</si>
  <si>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</si>
  <si>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</si>
  <si>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</si>
  <si>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</si>
  <si>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</si>
  <si>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</si>
  <si>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</si>
  <si>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</si>
  <si>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</si>
  <si>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</si>
  <si>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</si>
  <si>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</si>
  <si>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</si>
  <si>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</si>
  <si>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</si>
  <si>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</si>
  <si>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</si>
  <si>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</si>
  <si>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</si>
  <si>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</si>
  <si>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</si>
  <si>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</si>
  <si>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</si>
  <si>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</si>
  <si>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</si>
  <si>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</si>
  <si>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</si>
  <si>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</si>
  <si>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</si>
  <si>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</si>
  <si>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</si>
  <si>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</si>
  <si>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</si>
  <si>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</si>
  <si>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</si>
  <si>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</si>
  <si>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</si>
  <si>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</si>
  <si>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</si>
  <si>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</si>
  <si>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</si>
  <si>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</si>
  <si>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</si>
  <si>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</si>
  <si>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</si>
  <si>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</si>
  <si>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</si>
  <si>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</si>
  <si>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</si>
  <si>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</si>
  <si>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</si>
  <si>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</si>
  <si>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</si>
  <si>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</si>
  <si>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</si>
  <si>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</si>
  <si>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</si>
  <si>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</si>
  <si>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</si>
  <si>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</si>
  <si>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</si>
  <si>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</si>
  <si>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</si>
  <si>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</si>
  <si>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</si>
  <si>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</si>
  <si>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</si>
  <si>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</si>
  <si>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</si>
  <si>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</si>
  <si>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</si>
  <si>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</si>
  <si>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</si>
  <si>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</si>
  <si>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</si>
  <si>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</si>
  <si>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</si>
  <si>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</si>
  <si>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</si>
  <si>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FS171</t>
  </si>
  <si>
    <t>FS172</t>
  </si>
  <si>
    <t>FS173</t>
  </si>
  <si>
    <t>GT461</t>
  </si>
  <si>
    <t>GT462</t>
  </si>
  <si>
    <t>EC443</t>
  </si>
  <si>
    <t>EC444</t>
  </si>
  <si>
    <t>National: Defence and Military veterans</t>
  </si>
  <si>
    <t>M01 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</si>
</sst>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4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4" fillId="2" borderId="0" xfId="0" applyNumberFormat="1" applyFont="1" applyFill="1" applyAlignment="1" applyProtection="1">
      <alignment horizontal="right" wrapText="1"/>
      <protection locked="0"/>
    </xf>
    <xf numFmtId="0" fontId="6" fillId="0" borderId="0" xfId="0" applyFont="1"/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quotePrefix="1" applyFont="1" applyAlignment="1">
      <alignment wrapText="1"/>
    </xf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</xf>
    <xf numFmtId="0" fontId="13" fillId="0" borderId="0" xfId="0" applyFont="1" applyAlignment="1">
      <alignment wrapText="1"/>
    </xf>
    <xf numFmtId="0" fontId="13" fillId="0" borderId="0" xfId="0" quotePrefix="1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8" fillId="0" borderId="0" xfId="0" quotePrefix="1" applyFont="1"/>
    <xf numFmtId="0" fontId="8" fillId="0" borderId="0" xfId="0" applyNumberFormat="1" applyFont="1"/>
    <xf numFmtId="0" fontId="0" fillId="3" borderId="0" xfId="0" applyFill="1"/>
    <xf numFmtId="0" fontId="5" fillId="3" borderId="0" xfId="0" applyFont="1" applyFill="1" applyAlignment="1">
      <alignment wrapText="1"/>
    </xf>
    <xf numFmtId="0" fontId="8" fillId="3" borderId="0" xfId="0" applyNumberFormat="1" applyFont="1" applyFill="1"/>
    <xf numFmtId="0" fontId="4" fillId="3" borderId="0" xfId="0" applyFont="1" applyFill="1" applyAlignment="1">
      <alignment wrapText="1"/>
    </xf>
    <xf numFmtId="0" fontId="4" fillId="3" borderId="0" xfId="0" quotePrefix="1" applyFont="1" applyFill="1" applyAlignment="1">
      <alignment wrapText="1"/>
    </xf>
    <xf numFmtId="0" fontId="7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3" fontId="15" fillId="0" borderId="0" xfId="0" applyNumberFormat="1" applyFont="1" applyFill="1" applyAlignment="1">
      <alignment horizontal="right" wrapText="1"/>
    </xf>
    <xf numFmtId="0" fontId="14" fillId="0" borderId="0" xfId="0" quotePrefix="1" applyFont="1" applyAlignment="1">
      <alignment wrapText="1"/>
    </xf>
    <xf numFmtId="0" fontId="10" fillId="0" borderId="0" xfId="0" applyFont="1" applyAlignment="1">
      <alignment wrapText="1"/>
    </xf>
    <xf numFmtId="3" fontId="15" fillId="0" borderId="0" xfId="0" applyNumberFormat="1" applyFont="1" applyFill="1" applyAlignment="1" applyProtection="1">
      <alignment horizontal="right" wrapText="1"/>
    </xf>
    <xf numFmtId="0" fontId="14" fillId="0" borderId="0" xfId="0" quotePrefix="1" applyFont="1" applyFill="1" applyAlignment="1">
      <alignment wrapText="1"/>
    </xf>
    <xf numFmtId="0" fontId="16" fillId="0" borderId="0" xfId="0" applyFont="1" applyAlignment="1">
      <alignment wrapText="1"/>
    </xf>
    <xf numFmtId="3" fontId="4" fillId="4" borderId="0" xfId="0" applyNumberFormat="1" applyFont="1" applyFill="1" applyAlignment="1">
      <alignment horizontal="right" wrapText="1"/>
    </xf>
    <xf numFmtId="0" fontId="8" fillId="4" borderId="0" xfId="0" applyFont="1" applyFill="1" applyProtection="1">
      <protection locked="0"/>
    </xf>
    <xf numFmtId="0" fontId="11" fillId="0" borderId="0" xfId="0" applyFont="1" applyAlignment="1">
      <alignment wrapText="1"/>
    </xf>
    <xf numFmtId="0" fontId="0" fillId="0" borderId="0" xfId="0" quotePrefix="1"/>
    <xf numFmtId="3" fontId="15" fillId="2" borderId="0" xfId="0" applyNumberFormat="1" applyFont="1" applyFill="1" applyAlignment="1" applyProtection="1">
      <alignment horizontal="righ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78MLM/AppData/Local/Microsoft/Windows/Temporary%20Internet%20Files/Content.Outlook/XD6WCZ06/2016_Main/FS163_AD_2016_M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0"/>
      <sheetData sheetId="1"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34000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E10">
            <v>1000</v>
          </cell>
          <cell r="F10">
            <v>1000</v>
          </cell>
          <cell r="G10">
            <v>1000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E21">
            <v>1000</v>
          </cell>
          <cell r="F21">
            <v>1000</v>
          </cell>
          <cell r="G21">
            <v>1000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9">
          <cell r="E39">
            <v>1000</v>
          </cell>
          <cell r="F39">
            <v>1000</v>
          </cell>
          <cell r="G39">
            <v>1000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97"/>
  <sheetViews>
    <sheetView tabSelected="1" zoomScale="75" zoomScaleNormal="75" workbookViewId="0">
      <selection activeCell="C10" sqref="C10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1" width="9.140625" hidden="1" customWidth="1"/>
  </cols>
  <sheetData>
    <row r="1" spans="1:30" ht="12.75" customHeight="1" x14ac:dyDescent="0.2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2017</v>
      </c>
      <c r="B7" s="7" t="s">
        <v>503</v>
      </c>
      <c r="C7" s="7" t="s">
        <v>112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FS163_AD_2017_M01</v>
      </c>
    </row>
    <row r="8" spans="1:30" ht="12.95" customHeight="1" x14ac:dyDescent="0.2">
      <c r="D8" s="5" t="s">
        <v>20</v>
      </c>
      <c r="E8" s="5" t="s">
        <v>306</v>
      </c>
      <c r="F8" s="11">
        <v>2073157</v>
      </c>
      <c r="G8" s="11">
        <v>1369226</v>
      </c>
      <c r="H8" s="11">
        <v>2099398</v>
      </c>
      <c r="I8" s="11">
        <v>2153186</v>
      </c>
      <c r="J8" s="11">
        <v>1256260</v>
      </c>
      <c r="K8" s="11">
        <v>1037512</v>
      </c>
      <c r="L8" s="11">
        <v>6182197</v>
      </c>
      <c r="M8" s="11">
        <v>31047938</v>
      </c>
      <c r="N8" s="10">
        <f>SUM(F8:M8)</f>
        <v>47218874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2562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-966</v>
      </c>
      <c r="N9" s="10">
        <f t="shared" ref="N9:N21" si="0">SUM(F9:M9)</f>
        <v>1596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433</v>
      </c>
      <c r="F10" s="11">
        <v>366439</v>
      </c>
      <c r="G10" s="11">
        <v>41661</v>
      </c>
      <c r="H10" s="11">
        <v>48149</v>
      </c>
      <c r="I10" s="11">
        <v>381563</v>
      </c>
      <c r="J10" s="11">
        <v>767213</v>
      </c>
      <c r="K10" s="11">
        <v>762044</v>
      </c>
      <c r="L10" s="11">
        <v>2958001</v>
      </c>
      <c r="M10" s="11">
        <v>6244655</v>
      </c>
      <c r="N10" s="10">
        <f t="shared" si="0"/>
        <v>11569725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434</v>
      </c>
      <c r="F11" s="11">
        <v>850793</v>
      </c>
      <c r="G11" s="11">
        <v>785028</v>
      </c>
      <c r="H11" s="11">
        <v>758798</v>
      </c>
      <c r="I11" s="11">
        <v>724712</v>
      </c>
      <c r="J11" s="11">
        <v>725077</v>
      </c>
      <c r="K11" s="11">
        <v>699843</v>
      </c>
      <c r="L11" s="11">
        <v>3603862</v>
      </c>
      <c r="M11" s="11">
        <v>21151298</v>
      </c>
      <c r="N11" s="10">
        <f t="shared" si="0"/>
        <v>29299411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435</v>
      </c>
      <c r="F12" s="11">
        <v>537540</v>
      </c>
      <c r="G12" s="11">
        <v>514843</v>
      </c>
      <c r="H12" s="11">
        <v>504866</v>
      </c>
      <c r="I12" s="11">
        <v>491090</v>
      </c>
      <c r="J12" s="11">
        <v>495806</v>
      </c>
      <c r="K12" s="11">
        <v>481249</v>
      </c>
      <c r="L12" s="11">
        <v>2525754</v>
      </c>
      <c r="M12" s="11">
        <v>15957145</v>
      </c>
      <c r="N12" s="10">
        <f t="shared" si="0"/>
        <v>21508293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437</v>
      </c>
      <c r="F13" s="11">
        <v>79865</v>
      </c>
      <c r="G13" s="11">
        <v>74048</v>
      </c>
      <c r="H13" s="11">
        <v>72181</v>
      </c>
      <c r="I13" s="11">
        <v>71554</v>
      </c>
      <c r="J13" s="11">
        <v>62249</v>
      </c>
      <c r="K13" s="11">
        <v>59976</v>
      </c>
      <c r="L13" s="11">
        <v>328563</v>
      </c>
      <c r="M13" s="11">
        <v>1179709</v>
      </c>
      <c r="N13" s="10">
        <f t="shared" si="0"/>
        <v>1928145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f>SUM(F14:M14)</f>
        <v>0</v>
      </c>
      <c r="O14" s="11">
        <v>0</v>
      </c>
      <c r="P14" s="11">
        <v>0</v>
      </c>
      <c r="AB14" s="8">
        <v>2017</v>
      </c>
      <c r="AC14" s="13" t="s">
        <v>488</v>
      </c>
    </row>
    <row r="15" spans="1:30" ht="12.95" customHeight="1" x14ac:dyDescent="0.2">
      <c r="D15" s="15" t="s">
        <v>309</v>
      </c>
      <c r="E15" s="14" t="s">
        <v>440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439</v>
      </c>
    </row>
    <row r="16" spans="1:30" ht="12.95" customHeight="1" x14ac:dyDescent="0.2">
      <c r="D16" s="5" t="s">
        <v>26</v>
      </c>
      <c r="E16" s="5" t="s">
        <v>27</v>
      </c>
      <c r="F16" s="11">
        <v>27689</v>
      </c>
      <c r="G16" s="11">
        <v>27384</v>
      </c>
      <c r="H16" s="11">
        <v>27187</v>
      </c>
      <c r="I16" s="11">
        <v>26861</v>
      </c>
      <c r="J16" s="11">
        <v>26723</v>
      </c>
      <c r="K16" s="11">
        <v>26543</v>
      </c>
      <c r="L16" s="11">
        <v>144762</v>
      </c>
      <c r="M16" s="11">
        <v>6538447</v>
      </c>
      <c r="N16" s="10">
        <f t="shared" si="0"/>
        <v>6845596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 t="shared" ref="F17:M17" si="1">SUM(F8:F16)</f>
        <v>3938045</v>
      </c>
      <c r="G17" s="10">
        <f t="shared" si="1"/>
        <v>2812190</v>
      </c>
      <c r="H17" s="10">
        <f t="shared" si="1"/>
        <v>3510579</v>
      </c>
      <c r="I17" s="10">
        <f t="shared" si="1"/>
        <v>3848966</v>
      </c>
      <c r="J17" s="10">
        <f t="shared" si="1"/>
        <v>3333328</v>
      </c>
      <c r="K17" s="10">
        <f t="shared" si="1"/>
        <v>3067167</v>
      </c>
      <c r="L17" s="10">
        <f t="shared" si="1"/>
        <v>15743139</v>
      </c>
      <c r="M17" s="10">
        <f t="shared" si="1"/>
        <v>82118226</v>
      </c>
      <c r="N17" s="10">
        <f t="shared" si="0"/>
        <v>118371640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441</v>
      </c>
      <c r="F19" s="47">
        <f>+ADG!E345</f>
        <v>112000</v>
      </c>
      <c r="G19" s="47">
        <f>+ADG!F345</f>
        <v>50000</v>
      </c>
      <c r="H19" s="47">
        <f>+ADG!G345</f>
        <v>48000</v>
      </c>
      <c r="I19" s="47">
        <f>+ADG!H345</f>
        <v>0</v>
      </c>
      <c r="J19" s="47">
        <f>+ADG!I345</f>
        <v>0</v>
      </c>
      <c r="K19" s="47">
        <f>+ADG!J345</f>
        <v>0</v>
      </c>
      <c r="L19" s="47">
        <f>+ADG!K345</f>
        <v>0</v>
      </c>
      <c r="M19" s="47">
        <f>+ADG!L345</f>
        <v>590000</v>
      </c>
      <c r="N19" s="10">
        <f t="shared" si="0"/>
        <v>800000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334</v>
      </c>
      <c r="F20" s="47">
        <f>+ADC!E125</f>
        <v>408007</v>
      </c>
      <c r="G20" s="47">
        <f>+ADC!F125</f>
        <v>220876</v>
      </c>
      <c r="H20" s="47">
        <f>+ADC!G125</f>
        <v>353958</v>
      </c>
      <c r="I20" s="47">
        <f>+ADC!H125</f>
        <v>357534</v>
      </c>
      <c r="J20" s="47">
        <f>+ADC!I125</f>
        <v>689353</v>
      </c>
      <c r="K20" s="47">
        <f>+ADC!J125</f>
        <v>680851</v>
      </c>
      <c r="L20" s="47">
        <f>+ADC!K125</f>
        <v>6041839</v>
      </c>
      <c r="M20" s="47">
        <f>+ADC!L125</f>
        <v>115597925</v>
      </c>
      <c r="N20" s="10">
        <f t="shared" si="0"/>
        <v>124350343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3867716</v>
      </c>
      <c r="G21" s="47">
        <f>+ADH!F59</f>
        <v>4210783</v>
      </c>
      <c r="H21" s="47">
        <f>+ADH!G59</f>
        <v>2798700</v>
      </c>
      <c r="I21" s="47">
        <f>+ADH!H59</f>
        <v>2546689</v>
      </c>
      <c r="J21" s="47">
        <f>+ADH!I59</f>
        <v>2273494</v>
      </c>
      <c r="K21" s="47">
        <f>+ADH!J59</f>
        <v>2256429</v>
      </c>
      <c r="L21" s="47">
        <f>+ADH!K59</f>
        <v>12475064</v>
      </c>
      <c r="M21" s="47">
        <f>+ADH!L59</f>
        <v>68330925</v>
      </c>
      <c r="N21" s="10">
        <f t="shared" si="0"/>
        <v>98759800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v>280202</v>
      </c>
      <c r="G22" s="11">
        <v>295373</v>
      </c>
      <c r="H22" s="11">
        <v>266143</v>
      </c>
      <c r="I22" s="11">
        <v>256370</v>
      </c>
      <c r="J22" s="11">
        <v>233590</v>
      </c>
      <c r="K22" s="11">
        <v>199532</v>
      </c>
      <c r="L22" s="11">
        <v>1149328</v>
      </c>
      <c r="M22" s="11">
        <v>8558030</v>
      </c>
      <c r="N22" s="10">
        <f>SUM(F22:M22)</f>
        <v>11238568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4667925</v>
      </c>
      <c r="G23" s="10">
        <f t="shared" ref="G23:M23" si="2">SUM(G19:G22)</f>
        <v>4777032</v>
      </c>
      <c r="H23" s="10">
        <f t="shared" si="2"/>
        <v>3466801</v>
      </c>
      <c r="I23" s="10">
        <f t="shared" si="2"/>
        <v>3160593</v>
      </c>
      <c r="J23" s="10">
        <f t="shared" si="2"/>
        <v>3196437</v>
      </c>
      <c r="K23" s="10">
        <f t="shared" si="2"/>
        <v>3136812</v>
      </c>
      <c r="L23" s="10">
        <f t="shared" si="2"/>
        <v>19666231</v>
      </c>
      <c r="M23" s="10">
        <f t="shared" si="2"/>
        <v>193076880</v>
      </c>
      <c r="N23" s="10">
        <f>SUM(F23:M23)</f>
        <v>235148711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>Incorrect</v>
      </c>
      <c r="G24" s="12" t="str">
        <f t="shared" ref="G24:P24" si="3">IF(G23=G17," ","Incorrect")</f>
        <v>Incorrect</v>
      </c>
      <c r="H24" s="12" t="str">
        <f t="shared" si="3"/>
        <v>Incorrect</v>
      </c>
      <c r="I24" s="12" t="str">
        <f t="shared" si="3"/>
        <v>Incorrect</v>
      </c>
      <c r="J24" s="12" t="str">
        <f t="shared" si="3"/>
        <v>Incorrect</v>
      </c>
      <c r="K24" s="12" t="str">
        <f t="shared" si="3"/>
        <v>Incorrect</v>
      </c>
      <c r="L24" s="12" t="str">
        <f t="shared" si="3"/>
        <v>Incorrect</v>
      </c>
      <c r="M24" s="12" t="str">
        <f t="shared" si="3"/>
        <v>Incorrect</v>
      </c>
      <c r="N24" s="12" t="str">
        <f t="shared" si="3"/>
        <v>Incorrect</v>
      </c>
      <c r="O24" s="12" t="str">
        <f t="shared" si="3"/>
        <v xml:space="preserve"> </v>
      </c>
      <c r="P24" s="12" t="str">
        <f t="shared" si="3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313</v>
      </c>
      <c r="AB25" s="8">
        <v>2028</v>
      </c>
      <c r="AC25" s="13" t="s">
        <v>55</v>
      </c>
    </row>
    <row r="26" spans="1:29" ht="12.95" customHeight="1" x14ac:dyDescent="0.2">
      <c r="B26" s="17" t="s">
        <v>438</v>
      </c>
      <c r="AB26" s="8">
        <v>2029</v>
      </c>
      <c r="AC26" s="13" t="s">
        <v>56</v>
      </c>
    </row>
    <row r="27" spans="1:29" ht="12.95" customHeight="1" x14ac:dyDescent="0.2">
      <c r="B27" s="17" t="s">
        <v>318</v>
      </c>
      <c r="AB27" s="8">
        <v>2030</v>
      </c>
      <c r="AC27" s="13" t="s">
        <v>57</v>
      </c>
    </row>
    <row r="28" spans="1:29" x14ac:dyDescent="0.2">
      <c r="B28" s="16" t="s">
        <v>442</v>
      </c>
      <c r="AB28" s="8">
        <v>2031</v>
      </c>
      <c r="AC28" s="13" t="s">
        <v>58</v>
      </c>
    </row>
    <row r="29" spans="1:29" x14ac:dyDescent="0.2">
      <c r="B29" t="s">
        <v>319</v>
      </c>
      <c r="AB29" s="8">
        <v>2032</v>
      </c>
      <c r="AC29" s="13" t="s">
        <v>59</v>
      </c>
    </row>
    <row r="30" spans="1:29" x14ac:dyDescent="0.2">
      <c r="B30" t="s">
        <v>317</v>
      </c>
      <c r="AB30" s="8">
        <v>2033</v>
      </c>
      <c r="AC30" s="13" t="s">
        <v>60</v>
      </c>
    </row>
    <row r="31" spans="1:29" x14ac:dyDescent="0.2">
      <c r="C31" t="s">
        <v>314</v>
      </c>
      <c r="AB31" s="8">
        <v>2034</v>
      </c>
      <c r="AC31" s="13" t="s">
        <v>61</v>
      </c>
    </row>
    <row r="32" spans="1:29" x14ac:dyDescent="0.2">
      <c r="C32" t="s">
        <v>315</v>
      </c>
      <c r="AB32" s="8">
        <v>2035</v>
      </c>
      <c r="AC32" s="13" t="s">
        <v>62</v>
      </c>
    </row>
    <row r="33" spans="3:29" x14ac:dyDescent="0.2">
      <c r="C33" t="s">
        <v>316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489</v>
      </c>
    </row>
    <row r="43" spans="3:29" x14ac:dyDescent="0.2">
      <c r="AB43" s="8">
        <v>2046</v>
      </c>
      <c r="AC43" s="13" t="s">
        <v>490</v>
      </c>
    </row>
    <row r="44" spans="3:29" x14ac:dyDescent="0.2">
      <c r="AB44" s="8">
        <v>2047</v>
      </c>
      <c r="AC44" s="13" t="s">
        <v>491</v>
      </c>
    </row>
    <row r="45" spans="3:29" x14ac:dyDescent="0.2">
      <c r="AB45" s="8">
        <v>2048</v>
      </c>
      <c r="AC45" s="13" t="s">
        <v>492</v>
      </c>
    </row>
    <row r="46" spans="3:29" x14ac:dyDescent="0.2">
      <c r="AB46" s="8">
        <v>2049</v>
      </c>
      <c r="AC46" s="13" t="s">
        <v>493</v>
      </c>
    </row>
    <row r="47" spans="3:29" x14ac:dyDescent="0.2">
      <c r="AB47" s="8">
        <v>2050</v>
      </c>
      <c r="AC47" s="13" t="s">
        <v>494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105</v>
      </c>
    </row>
    <row r="84" spans="29:29" x14ac:dyDescent="0.2">
      <c r="AC84" s="13" t="s">
        <v>106</v>
      </c>
    </row>
    <row r="85" spans="29:29" x14ac:dyDescent="0.2">
      <c r="AC85" s="13" t="s">
        <v>107</v>
      </c>
    </row>
    <row r="86" spans="29:29" x14ac:dyDescent="0.2">
      <c r="AC86" s="13" t="s">
        <v>108</v>
      </c>
    </row>
    <row r="87" spans="29:29" x14ac:dyDescent="0.2">
      <c r="AC87" s="13" t="s">
        <v>109</v>
      </c>
    </row>
    <row r="88" spans="29:29" x14ac:dyDescent="0.2">
      <c r="AC88" s="13" t="s">
        <v>220</v>
      </c>
    </row>
    <row r="89" spans="29:29" x14ac:dyDescent="0.2">
      <c r="AC89" s="13" t="s">
        <v>221</v>
      </c>
    </row>
    <row r="90" spans="29:29" x14ac:dyDescent="0.2">
      <c r="AC90" s="13" t="s">
        <v>500</v>
      </c>
    </row>
    <row r="91" spans="29:29" x14ac:dyDescent="0.2">
      <c r="AC91" s="13" t="s">
        <v>501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495</v>
      </c>
    </row>
    <row r="96" spans="29:29" x14ac:dyDescent="0.2">
      <c r="AC96" s="13" t="s">
        <v>496</v>
      </c>
    </row>
    <row r="97" spans="29:29" x14ac:dyDescent="0.2">
      <c r="AC97" s="13" t="s">
        <v>497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498</v>
      </c>
    </row>
    <row r="119" spans="29:29" x14ac:dyDescent="0.2">
      <c r="AC119" s="13" t="s">
        <v>499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zoomScale="80" zoomScaleNormal="80" workbookViewId="0">
      <selection activeCell="L47" sqref="L47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2017</v>
      </c>
      <c r="B3" s="45" t="str">
        <f>+AD!B7</f>
        <v>M01 Jul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321</v>
      </c>
      <c r="B4" s="42" t="s">
        <v>484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2227</v>
      </c>
      <c r="B5" s="44" t="s">
        <v>331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338</v>
      </c>
      <c r="AB5" s="28" t="s">
        <v>375</v>
      </c>
    </row>
    <row r="6" spans="1:28" ht="12.95" customHeight="1" x14ac:dyDescent="0.2">
      <c r="A6" s="30"/>
      <c r="B6" s="32" t="str">
        <f xml:space="preserve"> IF(B5="","",B5)</f>
        <v>National: Public Works</v>
      </c>
      <c r="C6" s="33" t="s">
        <v>20</v>
      </c>
      <c r="D6" s="33" t="s">
        <v>306</v>
      </c>
      <c r="E6" s="11">
        <v>16000</v>
      </c>
      <c r="F6" s="11">
        <v>8000</v>
      </c>
      <c r="G6" s="11">
        <v>4000</v>
      </c>
      <c r="H6" s="11">
        <f>[1]ADG!H6</f>
        <v>0</v>
      </c>
      <c r="I6" s="11">
        <f>[1]ADG!I6</f>
        <v>0</v>
      </c>
      <c r="J6" s="11">
        <f>[1]ADG!J6</f>
        <v>0</v>
      </c>
      <c r="K6" s="11">
        <f>[1]ADG!K6</f>
        <v>0</v>
      </c>
      <c r="L6" s="11">
        <v>114000</v>
      </c>
      <c r="M6" s="10">
        <f>SUM(E6:L6)</f>
        <v>142000</v>
      </c>
      <c r="N6" s="11">
        <v>0</v>
      </c>
      <c r="O6" s="11">
        <v>0</v>
      </c>
      <c r="AA6" t="s">
        <v>339</v>
      </c>
      <c r="AB6" s="28" t="s">
        <v>376</v>
      </c>
    </row>
    <row r="7" spans="1:28" ht="12.95" customHeight="1" x14ac:dyDescent="0.2">
      <c r="A7" s="30"/>
      <c r="B7" s="32" t="str">
        <f xml:space="preserve"> IF(B5="","",B5)</f>
        <v>National: Public Works</v>
      </c>
      <c r="C7" s="33" t="s">
        <v>21</v>
      </c>
      <c r="D7" s="33" t="s">
        <v>307</v>
      </c>
      <c r="E7" s="11">
        <f>[1]ADG!E7</f>
        <v>0</v>
      </c>
      <c r="F7" s="11">
        <f>[1]ADG!F7</f>
        <v>0</v>
      </c>
      <c r="G7" s="11">
        <f>[1]ADG!G7</f>
        <v>0</v>
      </c>
      <c r="H7" s="11">
        <f>[1]ADG!H7</f>
        <v>0</v>
      </c>
      <c r="I7" s="11">
        <f>[1]ADG!I7</f>
        <v>0</v>
      </c>
      <c r="J7" s="11">
        <f>[1]ADG!J7</f>
        <v>0</v>
      </c>
      <c r="K7" s="11">
        <f>[1]ADG!K7</f>
        <v>0</v>
      </c>
      <c r="L7" s="11">
        <f>[1]ADG!L7</f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340</v>
      </c>
      <c r="AB7" s="28" t="s">
        <v>377</v>
      </c>
    </row>
    <row r="8" spans="1:28" ht="12.95" customHeight="1" x14ac:dyDescent="0.2">
      <c r="A8" s="30"/>
      <c r="B8" s="32" t="str">
        <f xml:space="preserve"> IF(B5="","",B5)</f>
        <v>National: Public Works</v>
      </c>
      <c r="C8" s="33" t="s">
        <v>22</v>
      </c>
      <c r="D8" s="33" t="s">
        <v>433</v>
      </c>
      <c r="E8" s="11">
        <f>[1]ADG!E8</f>
        <v>34000</v>
      </c>
      <c r="F8" s="11">
        <f>[1]ADG!F8</f>
        <v>0</v>
      </c>
      <c r="G8" s="11">
        <f>[1]ADG!G8</f>
        <v>0</v>
      </c>
      <c r="H8" s="11">
        <f>[1]ADG!H8</f>
        <v>0</v>
      </c>
      <c r="I8" s="11">
        <f>[1]ADG!I8</f>
        <v>0</v>
      </c>
      <c r="J8" s="11">
        <f>[1]ADG!J8</f>
        <v>0</v>
      </c>
      <c r="K8" s="11">
        <f>[1]ADG!K8</f>
        <v>0</v>
      </c>
      <c r="L8" s="11">
        <f>[1]ADG!L8</f>
        <v>0</v>
      </c>
      <c r="M8" s="10">
        <f t="shared" si="0"/>
        <v>34000</v>
      </c>
      <c r="N8" s="11">
        <v>0</v>
      </c>
      <c r="O8" s="11">
        <v>0</v>
      </c>
      <c r="AA8" t="s">
        <v>341</v>
      </c>
      <c r="AB8" s="28" t="s">
        <v>378</v>
      </c>
    </row>
    <row r="9" spans="1:28" ht="12.95" customHeight="1" x14ac:dyDescent="0.2">
      <c r="A9" s="30"/>
      <c r="B9" s="32" t="str">
        <f xml:space="preserve"> IF(B5="","",B5)</f>
        <v>National: Public Works</v>
      </c>
      <c r="C9" s="33" t="s">
        <v>23</v>
      </c>
      <c r="D9" s="33" t="s">
        <v>434</v>
      </c>
      <c r="E9" s="11">
        <v>16000</v>
      </c>
      <c r="F9" s="11">
        <v>10000</v>
      </c>
      <c r="G9" s="11">
        <v>8000</v>
      </c>
      <c r="H9" s="11">
        <f>[1]ADG!H9</f>
        <v>0</v>
      </c>
      <c r="I9" s="11">
        <f>[1]ADG!I9</f>
        <v>0</v>
      </c>
      <c r="J9" s="11">
        <f>[1]ADG!J9</f>
        <v>0</v>
      </c>
      <c r="K9" s="11">
        <f>[1]ADG!K9</f>
        <v>0</v>
      </c>
      <c r="L9" s="11">
        <v>93000</v>
      </c>
      <c r="M9" s="10">
        <f t="shared" si="0"/>
        <v>127000</v>
      </c>
      <c r="N9" s="11">
        <v>0</v>
      </c>
      <c r="O9" s="11">
        <v>0</v>
      </c>
      <c r="AA9" t="s">
        <v>342</v>
      </c>
      <c r="AB9" s="28" t="s">
        <v>379</v>
      </c>
    </row>
    <row r="10" spans="1:28" ht="12.95" customHeight="1" x14ac:dyDescent="0.2">
      <c r="A10" s="30"/>
      <c r="B10" s="32" t="str">
        <f xml:space="preserve"> IF(B5="","",B5)</f>
        <v>National: Public Works</v>
      </c>
      <c r="C10" s="33" t="s">
        <v>24</v>
      </c>
      <c r="D10" s="33" t="s">
        <v>435</v>
      </c>
      <c r="E10" s="11">
        <f>[1]ADG!E10</f>
        <v>1000</v>
      </c>
      <c r="F10" s="11">
        <f>[1]ADG!F10</f>
        <v>1000</v>
      </c>
      <c r="G10" s="11">
        <f>[1]ADG!G10</f>
        <v>1000</v>
      </c>
      <c r="H10" s="11">
        <f>[1]ADG!H10</f>
        <v>0</v>
      </c>
      <c r="I10" s="11">
        <f>[1]ADG!I10</f>
        <v>0</v>
      </c>
      <c r="J10" s="11">
        <f>[1]ADG!J10</f>
        <v>0</v>
      </c>
      <c r="K10" s="11">
        <f>[1]ADG!K10</f>
        <v>0</v>
      </c>
      <c r="L10" s="11">
        <v>27000</v>
      </c>
      <c r="M10" s="10">
        <f t="shared" si="0"/>
        <v>30000</v>
      </c>
      <c r="N10" s="11">
        <v>0</v>
      </c>
      <c r="O10" s="11">
        <v>0</v>
      </c>
      <c r="AA10" t="s">
        <v>343</v>
      </c>
      <c r="AB10" s="28" t="s">
        <v>380</v>
      </c>
    </row>
    <row r="11" spans="1:28" ht="12.95" customHeight="1" x14ac:dyDescent="0.2">
      <c r="A11" s="30"/>
      <c r="B11" s="32" t="str">
        <f xml:space="preserve"> IF(B5="","",B5)</f>
        <v>National: Public Works</v>
      </c>
      <c r="C11" s="33" t="s">
        <v>25</v>
      </c>
      <c r="D11" s="35" t="s">
        <v>437</v>
      </c>
      <c r="E11" s="11">
        <f>[1]ADG!E11</f>
        <v>0</v>
      </c>
      <c r="F11" s="11">
        <f>[1]ADG!F11</f>
        <v>0</v>
      </c>
      <c r="G11" s="11">
        <f>[1]ADG!G11</f>
        <v>0</v>
      </c>
      <c r="H11" s="11">
        <f>[1]ADG!H11</f>
        <v>0</v>
      </c>
      <c r="I11" s="11">
        <f>[1]ADG!I11</f>
        <v>0</v>
      </c>
      <c r="J11" s="11">
        <f>[1]ADG!J11</f>
        <v>0</v>
      </c>
      <c r="K11" s="11">
        <f>[1]ADG!K11</f>
        <v>0</v>
      </c>
      <c r="L11" s="11">
        <f>[1]ADG!L11</f>
        <v>0</v>
      </c>
      <c r="M11" s="10">
        <f t="shared" si="0"/>
        <v>0</v>
      </c>
      <c r="N11" s="11">
        <v>0</v>
      </c>
      <c r="O11" s="11">
        <v>0</v>
      </c>
      <c r="AA11" t="s">
        <v>344</v>
      </c>
      <c r="AB11" s="28" t="s">
        <v>381</v>
      </c>
    </row>
    <row r="12" spans="1:28" ht="12.95" customHeight="1" x14ac:dyDescent="0.2">
      <c r="A12" s="30"/>
      <c r="B12" s="32" t="str">
        <f xml:space="preserve"> IF(B5="","",B5)</f>
        <v>National: Public Works</v>
      </c>
      <c r="C12" s="34" t="s">
        <v>308</v>
      </c>
      <c r="D12" s="33" t="s">
        <v>436</v>
      </c>
      <c r="E12" s="11">
        <f>[1]ADG!E12</f>
        <v>0</v>
      </c>
      <c r="F12" s="11">
        <f>[1]ADG!F12</f>
        <v>0</v>
      </c>
      <c r="G12" s="11">
        <f>[1]ADG!G12</f>
        <v>0</v>
      </c>
      <c r="H12" s="11">
        <f>[1]ADG!H12</f>
        <v>0</v>
      </c>
      <c r="I12" s="11">
        <f>[1]ADG!I12</f>
        <v>0</v>
      </c>
      <c r="J12" s="11">
        <f>[1]ADG!J12</f>
        <v>0</v>
      </c>
      <c r="K12" s="11">
        <f>[1]ADG!K12</f>
        <v>0</v>
      </c>
      <c r="L12" s="11">
        <f>[1]ADG!L12</f>
        <v>0</v>
      </c>
      <c r="M12" s="10">
        <f>SUM(E12:L12)</f>
        <v>0</v>
      </c>
      <c r="N12" s="11">
        <v>0</v>
      </c>
      <c r="O12" s="11">
        <v>0</v>
      </c>
      <c r="AA12" t="s">
        <v>345</v>
      </c>
      <c r="AB12" s="28" t="s">
        <v>382</v>
      </c>
    </row>
    <row r="13" spans="1:28" ht="12.95" customHeight="1" x14ac:dyDescent="0.2">
      <c r="A13" s="30"/>
      <c r="B13" s="32" t="str">
        <f xml:space="preserve"> IF(B5="","",B5)</f>
        <v>National: Public Works</v>
      </c>
      <c r="C13" s="34" t="s">
        <v>309</v>
      </c>
      <c r="D13" s="33" t="s">
        <v>440</v>
      </c>
      <c r="E13" s="11">
        <f>[1]ADG!E13</f>
        <v>0</v>
      </c>
      <c r="F13" s="11">
        <f>[1]ADG!F13</f>
        <v>0</v>
      </c>
      <c r="G13" s="11">
        <f>[1]ADG!G13</f>
        <v>0</v>
      </c>
      <c r="H13" s="11">
        <f>[1]ADG!H13</f>
        <v>0</v>
      </c>
      <c r="I13" s="11">
        <f>[1]ADG!I13</f>
        <v>0</v>
      </c>
      <c r="J13" s="11">
        <f>[1]ADG!J13</f>
        <v>0</v>
      </c>
      <c r="K13" s="11">
        <f>[1]ADG!K13</f>
        <v>0</v>
      </c>
      <c r="L13" s="11">
        <f>[1]ADG!L13</f>
        <v>0</v>
      </c>
      <c r="M13" s="10">
        <f t="shared" si="0"/>
        <v>0</v>
      </c>
      <c r="N13" s="11">
        <v>0</v>
      </c>
      <c r="O13" s="11">
        <v>0</v>
      </c>
      <c r="AA13" t="s">
        <v>346</v>
      </c>
      <c r="AB13" s="28" t="s">
        <v>383</v>
      </c>
    </row>
    <row r="14" spans="1:28" ht="12.95" customHeight="1" x14ac:dyDescent="0.2">
      <c r="A14" s="30"/>
      <c r="B14" s="32" t="str">
        <f xml:space="preserve"> IF(B5="","",B5)</f>
        <v>National: Public Works</v>
      </c>
      <c r="C14" s="33" t="s">
        <v>26</v>
      </c>
      <c r="D14" s="33" t="s">
        <v>27</v>
      </c>
      <c r="E14" s="11">
        <f>[1]ADG!E14</f>
        <v>0</v>
      </c>
      <c r="F14" s="11">
        <f>[1]ADG!F14</f>
        <v>0</v>
      </c>
      <c r="G14" s="11">
        <f>[1]ADG!G14</f>
        <v>0</v>
      </c>
      <c r="H14" s="11">
        <f>[1]ADG!H14</f>
        <v>0</v>
      </c>
      <c r="I14" s="11">
        <f>[1]ADG!I14</f>
        <v>0</v>
      </c>
      <c r="J14" s="11">
        <f>[1]ADG!J14</f>
        <v>0</v>
      </c>
      <c r="K14" s="11">
        <f>[1]ADG!K14</f>
        <v>0</v>
      </c>
      <c r="L14" s="11">
        <f>[1]ADG!L14</f>
        <v>0</v>
      </c>
      <c r="M14" s="10">
        <f t="shared" si="0"/>
        <v>0</v>
      </c>
      <c r="N14" s="11">
        <v>0</v>
      </c>
      <c r="O14" s="11">
        <v>0</v>
      </c>
      <c r="AA14" t="s">
        <v>347</v>
      </c>
      <c r="AB14" s="28" t="s">
        <v>384</v>
      </c>
    </row>
    <row r="15" spans="1:28" ht="12.95" customHeight="1" x14ac:dyDescent="0.2">
      <c r="A15" s="30"/>
      <c r="B15" s="32" t="str">
        <f xml:space="preserve"> IF(B5="","",B5)</f>
        <v>National: Public Works</v>
      </c>
      <c r="C15" s="36" t="s">
        <v>28</v>
      </c>
      <c r="D15" s="36" t="s">
        <v>29</v>
      </c>
      <c r="E15" s="10">
        <f t="shared" ref="E15:L15" si="1">SUM(E6:E14)</f>
        <v>67000</v>
      </c>
      <c r="F15" s="10">
        <f t="shared" si="1"/>
        <v>19000</v>
      </c>
      <c r="G15" s="10">
        <f t="shared" si="1"/>
        <v>13000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234000</v>
      </c>
      <c r="M15" s="10">
        <f t="shared" si="0"/>
        <v>333000</v>
      </c>
      <c r="N15" s="10">
        <f>SUM(N6:N14)</f>
        <v>0</v>
      </c>
      <c r="O15" s="10">
        <f>SUM(O6:O14)</f>
        <v>0</v>
      </c>
      <c r="AA15" t="s">
        <v>348</v>
      </c>
      <c r="AB15" s="28" t="s">
        <v>385</v>
      </c>
    </row>
    <row r="16" spans="1:28" ht="12.95" customHeight="1" x14ac:dyDescent="0.2">
      <c r="A16" s="27" t="str">
        <f>IF(B16="","????",VLOOKUP(B16,$AA$5:$BB$60,2))</f>
        <v>2256</v>
      </c>
      <c r="B16" s="44" t="s">
        <v>325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349</v>
      </c>
      <c r="AB16" s="28" t="s">
        <v>386</v>
      </c>
    </row>
    <row r="17" spans="1:28" ht="12.95" customHeight="1" x14ac:dyDescent="0.2">
      <c r="B17" s="29" t="str">
        <f xml:space="preserve"> IF(B16="","",B16)</f>
        <v>Provincial: Public Works, Roads and Transport</v>
      </c>
      <c r="C17" s="5" t="s">
        <v>20</v>
      </c>
      <c r="D17" s="5" t="s">
        <v>306</v>
      </c>
      <c r="E17" s="11">
        <v>10000</v>
      </c>
      <c r="F17" s="11">
        <v>1000</v>
      </c>
      <c r="G17" s="11">
        <v>3000</v>
      </c>
      <c r="H17" s="11">
        <f>[1]ADG!H17</f>
        <v>0</v>
      </c>
      <c r="I17" s="11">
        <f>[1]ADG!I17</f>
        <v>0</v>
      </c>
      <c r="J17" s="11">
        <f>[1]ADG!J17</f>
        <v>0</v>
      </c>
      <c r="K17" s="11">
        <f>[1]ADG!K17</f>
        <v>0</v>
      </c>
      <c r="L17" s="11">
        <v>20000</v>
      </c>
      <c r="M17" s="10">
        <f>SUM(E17:L17)</f>
        <v>34000</v>
      </c>
      <c r="N17" s="11">
        <v>0</v>
      </c>
      <c r="O17" s="11">
        <v>0</v>
      </c>
      <c r="AA17" t="s">
        <v>350</v>
      </c>
      <c r="AB17" s="28" t="s">
        <v>387</v>
      </c>
    </row>
    <row r="18" spans="1:28" ht="12.95" customHeight="1" x14ac:dyDescent="0.2">
      <c r="B18" s="29" t="str">
        <f xml:space="preserve"> IF(B16="","",B16)</f>
        <v>Provincial: Public Works, Roads and Transport</v>
      </c>
      <c r="C18" s="5" t="s">
        <v>21</v>
      </c>
      <c r="D18" s="5" t="s">
        <v>307</v>
      </c>
      <c r="E18" s="11">
        <f>[1]ADG!E18</f>
        <v>0</v>
      </c>
      <c r="F18" s="11">
        <f>[1]ADG!F18</f>
        <v>0</v>
      </c>
      <c r="G18" s="11">
        <f>[1]ADG!G18</f>
        <v>0</v>
      </c>
      <c r="H18" s="11">
        <f>[1]ADG!H18</f>
        <v>0</v>
      </c>
      <c r="I18" s="11">
        <f>[1]ADG!I18</f>
        <v>0</v>
      </c>
      <c r="J18" s="11">
        <f>[1]ADG!J18</f>
        <v>0</v>
      </c>
      <c r="K18" s="11">
        <f>[1]ADG!K18</f>
        <v>0</v>
      </c>
      <c r="L18" s="11">
        <f>[1]ADG!L18</f>
        <v>0</v>
      </c>
      <c r="M18" s="10">
        <f t="shared" ref="M18:M26" si="2">SUM(E18:L18)</f>
        <v>0</v>
      </c>
      <c r="N18" s="11">
        <v>0</v>
      </c>
      <c r="O18" s="11">
        <v>0</v>
      </c>
      <c r="AA18" t="s">
        <v>351</v>
      </c>
      <c r="AB18" s="28" t="s">
        <v>388</v>
      </c>
    </row>
    <row r="19" spans="1:28" ht="12.95" customHeight="1" x14ac:dyDescent="0.2">
      <c r="B19" s="29" t="str">
        <f xml:space="preserve"> IF(B16="","",B16)</f>
        <v>Provincial: Public Works, Roads and Transport</v>
      </c>
      <c r="C19" s="5" t="s">
        <v>22</v>
      </c>
      <c r="D19" s="5" t="s">
        <v>433</v>
      </c>
      <c r="E19" s="11">
        <f>[1]ADG!E19</f>
        <v>0</v>
      </c>
      <c r="F19" s="11">
        <f>[1]ADG!F19</f>
        <v>0</v>
      </c>
      <c r="G19" s="11">
        <f>[1]ADG!G19</f>
        <v>0</v>
      </c>
      <c r="H19" s="11">
        <f>[1]ADG!H19</f>
        <v>0</v>
      </c>
      <c r="I19" s="11">
        <f>[1]ADG!I19</f>
        <v>0</v>
      </c>
      <c r="J19" s="11">
        <f>[1]ADG!J19</f>
        <v>0</v>
      </c>
      <c r="K19" s="11">
        <f>[1]ADG!K19</f>
        <v>0</v>
      </c>
      <c r="L19" s="11">
        <f>[1]ADG!L19</f>
        <v>0</v>
      </c>
      <c r="M19" s="10">
        <f t="shared" si="2"/>
        <v>0</v>
      </c>
      <c r="N19" s="11">
        <v>0</v>
      </c>
      <c r="O19" s="11">
        <v>0</v>
      </c>
      <c r="AA19" t="s">
        <v>352</v>
      </c>
      <c r="AB19" s="28" t="s">
        <v>389</v>
      </c>
    </row>
    <row r="20" spans="1:28" ht="12.95" customHeight="1" x14ac:dyDescent="0.2">
      <c r="B20" s="29" t="str">
        <f xml:space="preserve"> IF(B16="","",B16)</f>
        <v>Provincial: Public Works, Roads and Transport</v>
      </c>
      <c r="C20" s="5" t="s">
        <v>23</v>
      </c>
      <c r="D20" s="5" t="s">
        <v>434</v>
      </c>
      <c r="E20" s="11">
        <v>23000</v>
      </c>
      <c r="F20" s="11">
        <v>19000</v>
      </c>
      <c r="G20" s="11">
        <v>18000</v>
      </c>
      <c r="H20" s="11">
        <f>[1]ADG!H20</f>
        <v>0</v>
      </c>
      <c r="I20" s="11">
        <f>[1]ADG!I20</f>
        <v>0</v>
      </c>
      <c r="J20" s="11">
        <f>[1]ADG!J20</f>
        <v>0</v>
      </c>
      <c r="K20" s="11">
        <f>[1]ADG!K20</f>
        <v>0</v>
      </c>
      <c r="L20" s="11">
        <v>53000</v>
      </c>
      <c r="M20" s="10">
        <f t="shared" si="2"/>
        <v>113000</v>
      </c>
      <c r="N20" s="11">
        <v>0</v>
      </c>
      <c r="O20" s="11">
        <v>0</v>
      </c>
      <c r="AA20" t="s">
        <v>353</v>
      </c>
      <c r="AB20" s="28" t="s">
        <v>390</v>
      </c>
    </row>
    <row r="21" spans="1:28" ht="12.95" customHeight="1" x14ac:dyDescent="0.2">
      <c r="B21" s="29" t="str">
        <f xml:space="preserve"> IF(B16="","",B16)</f>
        <v>Provincial: Public Works, Roads and Transport</v>
      </c>
      <c r="C21" s="5" t="s">
        <v>24</v>
      </c>
      <c r="D21" s="5" t="s">
        <v>435</v>
      </c>
      <c r="E21" s="11">
        <f>[1]ADG!E21</f>
        <v>1000</v>
      </c>
      <c r="F21" s="11">
        <f>[1]ADG!F21</f>
        <v>1000</v>
      </c>
      <c r="G21" s="11">
        <f>[1]ADG!G21</f>
        <v>1000</v>
      </c>
      <c r="H21" s="11">
        <f>[1]ADG!H21</f>
        <v>0</v>
      </c>
      <c r="I21" s="11">
        <f>[1]ADG!I21</f>
        <v>0</v>
      </c>
      <c r="J21" s="11">
        <f>[1]ADG!J21</f>
        <v>0</v>
      </c>
      <c r="K21" s="11">
        <f>[1]ADG!K21</f>
        <v>0</v>
      </c>
      <c r="L21" s="11">
        <v>16000</v>
      </c>
      <c r="M21" s="10">
        <f t="shared" si="2"/>
        <v>19000</v>
      </c>
      <c r="N21" s="11">
        <v>0</v>
      </c>
      <c r="O21" s="11">
        <v>0</v>
      </c>
      <c r="AA21" t="s">
        <v>354</v>
      </c>
      <c r="AB21" s="28" t="s">
        <v>391</v>
      </c>
    </row>
    <row r="22" spans="1:28" ht="12.95" customHeight="1" x14ac:dyDescent="0.2">
      <c r="B22" s="29" t="str">
        <f xml:space="preserve"> IF(B16="","",B16)</f>
        <v>Provincial: Public Works, Roads and Transport</v>
      </c>
      <c r="C22" s="5" t="s">
        <v>25</v>
      </c>
      <c r="D22" s="14" t="s">
        <v>437</v>
      </c>
      <c r="E22" s="11">
        <f>[1]ADG!E22</f>
        <v>0</v>
      </c>
      <c r="F22" s="11">
        <f>[1]ADG!F22</f>
        <v>0</v>
      </c>
      <c r="G22" s="11">
        <f>[1]ADG!G22</f>
        <v>0</v>
      </c>
      <c r="H22" s="11">
        <f>[1]ADG!H22</f>
        <v>0</v>
      </c>
      <c r="I22" s="11">
        <f>[1]ADG!I22</f>
        <v>0</v>
      </c>
      <c r="J22" s="11">
        <f>[1]ADG!J22</f>
        <v>0</v>
      </c>
      <c r="K22" s="11">
        <f>[1]ADG!K22</f>
        <v>0</v>
      </c>
      <c r="L22" s="11">
        <f>[1]ADG!L22</f>
        <v>0</v>
      </c>
      <c r="M22" s="10">
        <f t="shared" si="2"/>
        <v>0</v>
      </c>
      <c r="N22" s="11">
        <v>0</v>
      </c>
      <c r="O22" s="11">
        <v>0</v>
      </c>
      <c r="AA22" t="s">
        <v>355</v>
      </c>
      <c r="AB22" s="28" t="s">
        <v>392</v>
      </c>
    </row>
    <row r="23" spans="1:28" ht="12.95" customHeight="1" x14ac:dyDescent="0.2">
      <c r="B23" s="29" t="str">
        <f xml:space="preserve"> IF(B16="","",B16)</f>
        <v>Provincial: Public Works, Roads and Transport</v>
      </c>
      <c r="C23" s="15" t="s">
        <v>308</v>
      </c>
      <c r="D23" s="5" t="s">
        <v>436</v>
      </c>
      <c r="E23" s="11">
        <f>[1]ADG!E23</f>
        <v>0</v>
      </c>
      <c r="F23" s="11">
        <f>[1]ADG!F23</f>
        <v>0</v>
      </c>
      <c r="G23" s="11">
        <f>[1]ADG!G23</f>
        <v>0</v>
      </c>
      <c r="H23" s="11">
        <f>[1]ADG!H23</f>
        <v>0</v>
      </c>
      <c r="I23" s="11">
        <f>[1]ADG!I23</f>
        <v>0</v>
      </c>
      <c r="J23" s="11">
        <f>[1]ADG!J23</f>
        <v>0</v>
      </c>
      <c r="K23" s="11">
        <f>[1]ADG!K23</f>
        <v>0</v>
      </c>
      <c r="L23" s="11">
        <f>[1]ADG!L23</f>
        <v>0</v>
      </c>
      <c r="M23" s="10">
        <f t="shared" si="2"/>
        <v>0</v>
      </c>
      <c r="N23" s="11">
        <v>0</v>
      </c>
      <c r="O23" s="11">
        <v>0</v>
      </c>
      <c r="AA23" t="s">
        <v>356</v>
      </c>
      <c r="AB23" s="28" t="s">
        <v>393</v>
      </c>
    </row>
    <row r="24" spans="1:28" ht="12.95" customHeight="1" x14ac:dyDescent="0.2">
      <c r="B24" s="29" t="str">
        <f xml:space="preserve"> IF(B16="","",B16)</f>
        <v>Provincial: Public Works, Roads and Transport</v>
      </c>
      <c r="C24" s="15" t="s">
        <v>309</v>
      </c>
      <c r="D24" s="14" t="s">
        <v>440</v>
      </c>
      <c r="E24" s="11">
        <f>[1]ADG!E24</f>
        <v>0</v>
      </c>
      <c r="F24" s="11">
        <f>[1]ADG!F24</f>
        <v>0</v>
      </c>
      <c r="G24" s="11">
        <f>[1]ADG!G24</f>
        <v>0</v>
      </c>
      <c r="H24" s="11">
        <f>[1]ADG!H24</f>
        <v>0</v>
      </c>
      <c r="I24" s="11">
        <f>[1]ADG!I24</f>
        <v>0</v>
      </c>
      <c r="J24" s="11">
        <f>[1]ADG!J24</f>
        <v>0</v>
      </c>
      <c r="K24" s="11">
        <f>[1]ADG!K24</f>
        <v>0</v>
      </c>
      <c r="L24" s="11">
        <f>[1]ADG!L24</f>
        <v>0</v>
      </c>
      <c r="M24" s="10">
        <f t="shared" si="2"/>
        <v>0</v>
      </c>
      <c r="N24" s="11">
        <v>0</v>
      </c>
      <c r="O24" s="11">
        <v>0</v>
      </c>
      <c r="AA24" t="s">
        <v>357</v>
      </c>
      <c r="AB24" s="28" t="s">
        <v>394</v>
      </c>
    </row>
    <row r="25" spans="1:28" ht="12.95" customHeight="1" x14ac:dyDescent="0.2">
      <c r="B25" s="29" t="str">
        <f xml:space="preserve"> IF(B16="","",B16)</f>
        <v>Provincial: Public Works, Roads and Transport</v>
      </c>
      <c r="C25" s="5" t="s">
        <v>26</v>
      </c>
      <c r="D25" s="5" t="s">
        <v>27</v>
      </c>
      <c r="E25" s="11">
        <f>[1]ADG!E25</f>
        <v>0</v>
      </c>
      <c r="F25" s="11">
        <f>[1]ADG!F25</f>
        <v>0</v>
      </c>
      <c r="G25" s="11">
        <f>[1]ADG!G25</f>
        <v>0</v>
      </c>
      <c r="H25" s="11">
        <f>[1]ADG!H25</f>
        <v>0</v>
      </c>
      <c r="I25" s="11">
        <f>[1]ADG!I25</f>
        <v>0</v>
      </c>
      <c r="J25" s="11">
        <f>[1]ADG!J25</f>
        <v>0</v>
      </c>
      <c r="K25" s="11">
        <f>[1]ADG!K25</f>
        <v>0</v>
      </c>
      <c r="L25" s="11">
        <f>[1]ADG!L25</f>
        <v>0</v>
      </c>
      <c r="M25" s="10">
        <f t="shared" si="2"/>
        <v>0</v>
      </c>
      <c r="N25" s="11">
        <v>0</v>
      </c>
      <c r="O25" s="11">
        <v>0</v>
      </c>
      <c r="AA25" t="s">
        <v>358</v>
      </c>
      <c r="AB25" s="28" t="s">
        <v>395</v>
      </c>
    </row>
    <row r="26" spans="1:28" ht="12.95" customHeight="1" x14ac:dyDescent="0.2">
      <c r="B26" s="29" t="str">
        <f xml:space="preserve"> IF(B16="","",B16)</f>
        <v>Provincial: Public Works, Roads and Transport</v>
      </c>
      <c r="C26" s="2" t="s">
        <v>28</v>
      </c>
      <c r="D26" s="2" t="s">
        <v>29</v>
      </c>
      <c r="E26" s="10">
        <f t="shared" ref="E26:L26" si="3">SUM(E17:E25)</f>
        <v>34000</v>
      </c>
      <c r="F26" s="10">
        <f t="shared" si="3"/>
        <v>21000</v>
      </c>
      <c r="G26" s="10">
        <f t="shared" si="3"/>
        <v>22000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89000</v>
      </c>
      <c r="M26" s="10">
        <f t="shared" si="2"/>
        <v>166000</v>
      </c>
      <c r="N26" s="10">
        <f>SUM(N17:N25)</f>
        <v>0</v>
      </c>
      <c r="O26" s="10">
        <f>SUM(O17:O25)</f>
        <v>0</v>
      </c>
      <c r="AA26" t="s">
        <v>359</v>
      </c>
      <c r="AB26" s="28" t="s">
        <v>396</v>
      </c>
    </row>
    <row r="27" spans="1:28" ht="12.95" customHeight="1" x14ac:dyDescent="0.2">
      <c r="A27" s="30" t="str">
        <f>IF(B27="","????",VLOOKUP(B27,$AA$5:$BB$60,2))</f>
        <v>2206</v>
      </c>
      <c r="B27" s="44" t="s">
        <v>343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360</v>
      </c>
      <c r="AB27" s="28" t="s">
        <v>397</v>
      </c>
    </row>
    <row r="28" spans="1:28" ht="12.95" customHeight="1" x14ac:dyDescent="0.2">
      <c r="A28" s="30"/>
      <c r="B28" s="32" t="str">
        <f xml:space="preserve"> IF(B27="","",B27)</f>
        <v>National: Correctional Services</v>
      </c>
      <c r="C28" s="33" t="s">
        <v>20</v>
      </c>
      <c r="D28" s="33" t="s">
        <v>306</v>
      </c>
      <c r="E28" s="11">
        <f>[1]ADG!E28</f>
        <v>0</v>
      </c>
      <c r="F28" s="11">
        <f>[1]ADG!F28</f>
        <v>0</v>
      </c>
      <c r="G28" s="11">
        <f>[1]ADG!G28</f>
        <v>0</v>
      </c>
      <c r="H28" s="11">
        <f>[1]ADG!H28</f>
        <v>0</v>
      </c>
      <c r="I28" s="11">
        <f>[1]ADG!I28</f>
        <v>0</v>
      </c>
      <c r="J28" s="11">
        <f>[1]ADG!J28</f>
        <v>0</v>
      </c>
      <c r="K28" s="11">
        <f>[1]ADG!K28</f>
        <v>0</v>
      </c>
      <c r="L28" s="11">
        <f>[1]ADG!L28</f>
        <v>0</v>
      </c>
      <c r="M28" s="10">
        <f>SUM(E28:L28)</f>
        <v>0</v>
      </c>
      <c r="N28" s="11">
        <v>0</v>
      </c>
      <c r="O28" s="11">
        <v>0</v>
      </c>
      <c r="AA28" t="s">
        <v>361</v>
      </c>
      <c r="AB28" s="28" t="s">
        <v>398</v>
      </c>
    </row>
    <row r="29" spans="1:28" ht="12.95" customHeight="1" x14ac:dyDescent="0.2">
      <c r="A29" s="30"/>
      <c r="B29" s="32" t="str">
        <f xml:space="preserve"> IF(B27="","",B27)</f>
        <v>National: Correctional Services</v>
      </c>
      <c r="C29" s="33" t="s">
        <v>21</v>
      </c>
      <c r="D29" s="33" t="s">
        <v>307</v>
      </c>
      <c r="E29" s="11">
        <f>[1]ADG!E29</f>
        <v>0</v>
      </c>
      <c r="F29" s="11">
        <f>[1]ADG!F29</f>
        <v>0</v>
      </c>
      <c r="G29" s="11">
        <f>[1]ADG!G29</f>
        <v>0</v>
      </c>
      <c r="H29" s="11">
        <f>[1]ADG!H29</f>
        <v>0</v>
      </c>
      <c r="I29" s="11">
        <f>[1]ADG!I29</f>
        <v>0</v>
      </c>
      <c r="J29" s="11">
        <f>[1]ADG!J29</f>
        <v>0</v>
      </c>
      <c r="K29" s="11">
        <f>[1]ADG!K29</f>
        <v>0</v>
      </c>
      <c r="L29" s="11">
        <f>[1]ADG!L29</f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362</v>
      </c>
      <c r="AB29" s="28" t="s">
        <v>399</v>
      </c>
    </row>
    <row r="30" spans="1:28" ht="12.95" customHeight="1" x14ac:dyDescent="0.2">
      <c r="A30" s="30"/>
      <c r="B30" s="32" t="str">
        <f xml:space="preserve"> IF(B27="","",B27)</f>
        <v>National: Correctional Services</v>
      </c>
      <c r="C30" s="33" t="s">
        <v>22</v>
      </c>
      <c r="D30" s="33" t="s">
        <v>433</v>
      </c>
      <c r="E30" s="11">
        <f>[1]ADG!E30</f>
        <v>0</v>
      </c>
      <c r="F30" s="11">
        <f>[1]ADG!F30</f>
        <v>0</v>
      </c>
      <c r="G30" s="11">
        <f>[1]ADG!G30</f>
        <v>0</v>
      </c>
      <c r="H30" s="11">
        <f>[1]ADG!H30</f>
        <v>0</v>
      </c>
      <c r="I30" s="11">
        <f>[1]ADG!I30</f>
        <v>0</v>
      </c>
      <c r="J30" s="11">
        <f>[1]ADG!J30</f>
        <v>0</v>
      </c>
      <c r="K30" s="11">
        <f>[1]ADG!K30</f>
        <v>0</v>
      </c>
      <c r="L30" s="11">
        <f>[1]ADG!L30</f>
        <v>0</v>
      </c>
      <c r="M30" s="10">
        <f t="shared" si="4"/>
        <v>0</v>
      </c>
      <c r="N30" s="11">
        <v>0</v>
      </c>
      <c r="O30" s="11">
        <v>0</v>
      </c>
      <c r="AA30" t="s">
        <v>363</v>
      </c>
      <c r="AB30" s="28" t="s">
        <v>400</v>
      </c>
    </row>
    <row r="31" spans="1:28" ht="12.95" customHeight="1" x14ac:dyDescent="0.2">
      <c r="A31" s="30"/>
      <c r="B31" s="32" t="str">
        <f xml:space="preserve"> IF(B27="","",B27)</f>
        <v>National: Correctional Services</v>
      </c>
      <c r="C31" s="33" t="s">
        <v>23</v>
      </c>
      <c r="D31" s="33" t="s">
        <v>434</v>
      </c>
      <c r="E31" s="11">
        <f>[1]ADG!E31</f>
        <v>0</v>
      </c>
      <c r="F31" s="11">
        <f>[1]ADG!F31</f>
        <v>0</v>
      </c>
      <c r="G31" s="11">
        <f>[1]ADG!G31</f>
        <v>0</v>
      </c>
      <c r="H31" s="11">
        <f>[1]ADG!H31</f>
        <v>0</v>
      </c>
      <c r="I31" s="11">
        <f>[1]ADG!I31</f>
        <v>0</v>
      </c>
      <c r="J31" s="11">
        <f>[1]ADG!J31</f>
        <v>0</v>
      </c>
      <c r="K31" s="11">
        <f>[1]ADG!K31</f>
        <v>0</v>
      </c>
      <c r="L31" s="11">
        <f>[1]ADG!L31</f>
        <v>0</v>
      </c>
      <c r="M31" s="10">
        <f t="shared" si="4"/>
        <v>0</v>
      </c>
      <c r="N31" s="11">
        <v>0</v>
      </c>
      <c r="O31" s="11">
        <v>0</v>
      </c>
      <c r="AA31" t="s">
        <v>331</v>
      </c>
      <c r="AB31" s="28" t="s">
        <v>401</v>
      </c>
    </row>
    <row r="32" spans="1:28" ht="12.95" customHeight="1" x14ac:dyDescent="0.2">
      <c r="A32" s="30"/>
      <c r="B32" s="32" t="str">
        <f xml:space="preserve"> IF(B27="","",B27)</f>
        <v>National: Correctional Services</v>
      </c>
      <c r="C32" s="33" t="s">
        <v>24</v>
      </c>
      <c r="D32" s="33" t="s">
        <v>435</v>
      </c>
      <c r="E32" s="11">
        <f>[1]ADG!E32</f>
        <v>0</v>
      </c>
      <c r="F32" s="11">
        <f>[1]ADG!F32</f>
        <v>0</v>
      </c>
      <c r="G32" s="11">
        <f>[1]ADG!G32</f>
        <v>0</v>
      </c>
      <c r="H32" s="11">
        <f>[1]ADG!H32</f>
        <v>0</v>
      </c>
      <c r="I32" s="11">
        <f>[1]ADG!I32</f>
        <v>0</v>
      </c>
      <c r="J32" s="11">
        <f>[1]ADG!J32</f>
        <v>0</v>
      </c>
      <c r="K32" s="11">
        <f>[1]ADG!K32</f>
        <v>0</v>
      </c>
      <c r="L32" s="11">
        <f>[1]ADG!L32</f>
        <v>0</v>
      </c>
      <c r="M32" s="10">
        <f t="shared" si="4"/>
        <v>0</v>
      </c>
      <c r="N32" s="11">
        <v>0</v>
      </c>
      <c r="O32" s="11">
        <v>0</v>
      </c>
      <c r="AA32" t="s">
        <v>364</v>
      </c>
      <c r="AB32" s="28" t="s">
        <v>402</v>
      </c>
    </row>
    <row r="33" spans="1:28" ht="12.95" customHeight="1" x14ac:dyDescent="0.2">
      <c r="A33" s="30"/>
      <c r="B33" s="32" t="str">
        <f xml:space="preserve"> IF(B27="","",B27)</f>
        <v>National: Correctional Services</v>
      </c>
      <c r="C33" s="33" t="s">
        <v>25</v>
      </c>
      <c r="D33" s="35" t="s">
        <v>437</v>
      </c>
      <c r="E33" s="11">
        <f>[1]ADG!E33</f>
        <v>0</v>
      </c>
      <c r="F33" s="11">
        <f>[1]ADG!F33</f>
        <v>0</v>
      </c>
      <c r="G33" s="11">
        <f>[1]ADG!G33</f>
        <v>0</v>
      </c>
      <c r="H33" s="11">
        <f>[1]ADG!H33</f>
        <v>0</v>
      </c>
      <c r="I33" s="11">
        <f>[1]ADG!I33</f>
        <v>0</v>
      </c>
      <c r="J33" s="11">
        <f>[1]ADG!J33</f>
        <v>0</v>
      </c>
      <c r="K33" s="11">
        <f>[1]ADG!K33</f>
        <v>0</v>
      </c>
      <c r="L33" s="11">
        <f>[1]ADG!L33</f>
        <v>0</v>
      </c>
      <c r="M33" s="10">
        <f t="shared" si="4"/>
        <v>0</v>
      </c>
      <c r="N33" s="11">
        <v>0</v>
      </c>
      <c r="O33" s="11">
        <v>0</v>
      </c>
      <c r="AA33" t="s">
        <v>365</v>
      </c>
      <c r="AB33" s="28" t="s">
        <v>403</v>
      </c>
    </row>
    <row r="34" spans="1:28" ht="12.95" customHeight="1" x14ac:dyDescent="0.2">
      <c r="A34" s="30"/>
      <c r="B34" s="32" t="str">
        <f xml:space="preserve"> IF(B27="","",B27)</f>
        <v>National: Correctional Services</v>
      </c>
      <c r="C34" s="34" t="s">
        <v>308</v>
      </c>
      <c r="D34" s="33" t="s">
        <v>436</v>
      </c>
      <c r="E34" s="11">
        <f>[1]ADG!E34</f>
        <v>0</v>
      </c>
      <c r="F34" s="11">
        <f>[1]ADG!F34</f>
        <v>0</v>
      </c>
      <c r="G34" s="11">
        <f>[1]ADG!G34</f>
        <v>0</v>
      </c>
      <c r="H34" s="11">
        <f>[1]ADG!H34</f>
        <v>0</v>
      </c>
      <c r="I34" s="11">
        <f>[1]ADG!I34</f>
        <v>0</v>
      </c>
      <c r="J34" s="11">
        <f>[1]ADG!J34</f>
        <v>0</v>
      </c>
      <c r="K34" s="11">
        <f>[1]ADG!K34</f>
        <v>0</v>
      </c>
      <c r="L34" s="11">
        <f>[1]ADG!L34</f>
        <v>0</v>
      </c>
      <c r="M34" s="10">
        <f t="shared" si="4"/>
        <v>0</v>
      </c>
      <c r="N34" s="11">
        <v>0</v>
      </c>
      <c r="O34" s="11">
        <v>0</v>
      </c>
      <c r="AA34" t="s">
        <v>366</v>
      </c>
      <c r="AB34" s="28" t="s">
        <v>404</v>
      </c>
    </row>
    <row r="35" spans="1:28" ht="12.95" customHeight="1" x14ac:dyDescent="0.2">
      <c r="A35" s="30"/>
      <c r="B35" s="32" t="str">
        <f xml:space="preserve"> IF(B27="","",B27)</f>
        <v>National: Correctional Services</v>
      </c>
      <c r="C35" s="34" t="s">
        <v>309</v>
      </c>
      <c r="D35" s="33" t="s">
        <v>440</v>
      </c>
      <c r="E35" s="11">
        <f>[1]ADG!E35</f>
        <v>0</v>
      </c>
      <c r="F35" s="11">
        <f>[1]ADG!F35</f>
        <v>0</v>
      </c>
      <c r="G35" s="11">
        <f>[1]ADG!G35</f>
        <v>0</v>
      </c>
      <c r="H35" s="11">
        <f>[1]ADG!H35</f>
        <v>0</v>
      </c>
      <c r="I35" s="11">
        <f>[1]ADG!I35</f>
        <v>0</v>
      </c>
      <c r="J35" s="11">
        <f>[1]ADG!J35</f>
        <v>0</v>
      </c>
      <c r="K35" s="11">
        <f>[1]ADG!K35</f>
        <v>0</v>
      </c>
      <c r="L35" s="11">
        <f>[1]ADG!L35</f>
        <v>0</v>
      </c>
      <c r="M35" s="10">
        <f t="shared" si="4"/>
        <v>0</v>
      </c>
      <c r="N35" s="11">
        <v>0</v>
      </c>
      <c r="O35" s="11">
        <v>0</v>
      </c>
      <c r="AA35" t="s">
        <v>367</v>
      </c>
      <c r="AB35" s="28" t="s">
        <v>405</v>
      </c>
    </row>
    <row r="36" spans="1:28" ht="12.95" customHeight="1" x14ac:dyDescent="0.2">
      <c r="A36" s="30"/>
      <c r="B36" s="32" t="str">
        <f xml:space="preserve"> IF(B27="","",B27)</f>
        <v>National: Correctional Services</v>
      </c>
      <c r="C36" s="33" t="s">
        <v>26</v>
      </c>
      <c r="D36" s="33" t="s">
        <v>27</v>
      </c>
      <c r="E36" s="11">
        <f>[1]ADG!E36</f>
        <v>0</v>
      </c>
      <c r="F36" s="11">
        <f>[1]ADG!F36</f>
        <v>0</v>
      </c>
      <c r="G36" s="11">
        <f>[1]ADG!G36</f>
        <v>0</v>
      </c>
      <c r="H36" s="11">
        <f>[1]ADG!H36</f>
        <v>0</v>
      </c>
      <c r="I36" s="11">
        <f>[1]ADG!I36</f>
        <v>0</v>
      </c>
      <c r="J36" s="11">
        <f>[1]ADG!J36</f>
        <v>0</v>
      </c>
      <c r="K36" s="11">
        <f>[1]ADG!K36</f>
        <v>0</v>
      </c>
      <c r="L36" s="11">
        <f>[1]ADG!L36</f>
        <v>0</v>
      </c>
      <c r="M36" s="10">
        <f t="shared" si="4"/>
        <v>0</v>
      </c>
      <c r="N36" s="11">
        <v>0</v>
      </c>
      <c r="O36" s="11">
        <v>0</v>
      </c>
      <c r="AA36" t="s">
        <v>368</v>
      </c>
      <c r="AB36" s="28" t="s">
        <v>406</v>
      </c>
    </row>
    <row r="37" spans="1:28" ht="12.95" customHeight="1" x14ac:dyDescent="0.2">
      <c r="A37" s="30"/>
      <c r="B37" s="32" t="str">
        <f xml:space="preserve"> IF(B27="","",B27)</f>
        <v>National: Correctional Services</v>
      </c>
      <c r="C37" s="36" t="s">
        <v>28</v>
      </c>
      <c r="D37" s="36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 t="s">
        <v>369</v>
      </c>
      <c r="AB37" s="28" t="s">
        <v>407</v>
      </c>
    </row>
    <row r="38" spans="1:28" ht="12.95" customHeight="1" x14ac:dyDescent="0.2">
      <c r="A38" s="27" t="str">
        <f>IF(B38="","????",VLOOKUP(B38,$AA$5:$BB$60,2))</f>
        <v>2251</v>
      </c>
      <c r="B38" s="44" t="s">
        <v>322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370</v>
      </c>
      <c r="AB38" s="28" t="s">
        <v>408</v>
      </c>
    </row>
    <row r="39" spans="1:28" ht="12.95" customHeight="1" x14ac:dyDescent="0.2">
      <c r="B39" s="29" t="str">
        <f xml:space="preserve"> IF(B38="","",B38)</f>
        <v>Provincial: Education</v>
      </c>
      <c r="C39" s="5" t="s">
        <v>20</v>
      </c>
      <c r="D39" s="5" t="s">
        <v>306</v>
      </c>
      <c r="E39" s="11">
        <f>[1]ADG!E39</f>
        <v>1000</v>
      </c>
      <c r="F39" s="11">
        <f>[1]ADG!F39</f>
        <v>1000</v>
      </c>
      <c r="G39" s="11">
        <f>[1]ADG!G39</f>
        <v>1000</v>
      </c>
      <c r="H39" s="11">
        <f>[1]ADG!H39</f>
        <v>0</v>
      </c>
      <c r="I39" s="11">
        <f>[1]ADG!I39</f>
        <v>0</v>
      </c>
      <c r="J39" s="11">
        <f>[1]ADG!J39</f>
        <v>0</v>
      </c>
      <c r="K39" s="11">
        <f>[1]ADG!K39</f>
        <v>0</v>
      </c>
      <c r="L39" s="11">
        <v>30000</v>
      </c>
      <c r="M39" s="10">
        <f>SUM(E39:L39)</f>
        <v>33000</v>
      </c>
      <c r="N39" s="11">
        <v>0</v>
      </c>
      <c r="O39" s="11">
        <v>0</v>
      </c>
      <c r="AA39" t="s">
        <v>371</v>
      </c>
      <c r="AB39" s="28" t="s">
        <v>409</v>
      </c>
    </row>
    <row r="40" spans="1:28" ht="12.95" customHeight="1" x14ac:dyDescent="0.2">
      <c r="B40" s="29" t="str">
        <f xml:space="preserve"> IF(B38="","",B38)</f>
        <v>Provincial: Education</v>
      </c>
      <c r="C40" s="5" t="s">
        <v>21</v>
      </c>
      <c r="D40" s="5" t="s">
        <v>307</v>
      </c>
      <c r="E40" s="11">
        <f>[1]ADG!E40</f>
        <v>0</v>
      </c>
      <c r="F40" s="11">
        <f>[1]ADG!F40</f>
        <v>0</v>
      </c>
      <c r="G40" s="11">
        <f>[1]ADG!G40</f>
        <v>0</v>
      </c>
      <c r="H40" s="11">
        <f>[1]ADG!H40</f>
        <v>0</v>
      </c>
      <c r="I40" s="11">
        <f>[1]ADG!I40</f>
        <v>0</v>
      </c>
      <c r="J40" s="11">
        <f>[1]ADG!J40</f>
        <v>0</v>
      </c>
      <c r="K40" s="11">
        <f>[1]ADG!K40</f>
        <v>0</v>
      </c>
      <c r="L40" s="11">
        <f>[1]ADG!L40</f>
        <v>0</v>
      </c>
      <c r="M40" s="10">
        <f t="shared" ref="M40:M48" si="6">SUM(E40:L40)</f>
        <v>0</v>
      </c>
      <c r="N40" s="11">
        <v>0</v>
      </c>
      <c r="O40" s="11">
        <v>0</v>
      </c>
      <c r="AA40" t="s">
        <v>372</v>
      </c>
      <c r="AB40" s="28" t="s">
        <v>410</v>
      </c>
    </row>
    <row r="41" spans="1:28" ht="12.95" customHeight="1" x14ac:dyDescent="0.2">
      <c r="B41" s="29" t="str">
        <f xml:space="preserve"> IF(B38="","",B38)</f>
        <v>Provincial: Education</v>
      </c>
      <c r="C41" s="5" t="s">
        <v>22</v>
      </c>
      <c r="D41" s="5" t="s">
        <v>433</v>
      </c>
      <c r="E41" s="11">
        <f>[1]ADG!E41</f>
        <v>0</v>
      </c>
      <c r="F41" s="11">
        <f>[1]ADG!F41</f>
        <v>0</v>
      </c>
      <c r="G41" s="11">
        <f>[1]ADG!G41</f>
        <v>0</v>
      </c>
      <c r="H41" s="11">
        <f>[1]ADG!H41</f>
        <v>0</v>
      </c>
      <c r="I41" s="11">
        <f>[1]ADG!I41</f>
        <v>0</v>
      </c>
      <c r="J41" s="11">
        <f>[1]ADG!J41</f>
        <v>0</v>
      </c>
      <c r="K41" s="11">
        <f>[1]ADG!K41</f>
        <v>0</v>
      </c>
      <c r="L41" s="11">
        <f>[1]ADG!L41</f>
        <v>0</v>
      </c>
      <c r="M41" s="10">
        <f t="shared" si="6"/>
        <v>0</v>
      </c>
      <c r="N41" s="11">
        <v>0</v>
      </c>
      <c r="O41" s="11">
        <v>0</v>
      </c>
      <c r="AA41" t="s">
        <v>373</v>
      </c>
      <c r="AB41" s="28" t="s">
        <v>411</v>
      </c>
    </row>
    <row r="42" spans="1:28" ht="12.95" customHeight="1" x14ac:dyDescent="0.2">
      <c r="B42" s="29" t="str">
        <f xml:space="preserve"> IF(B38="","",B38)</f>
        <v>Provincial: Education</v>
      </c>
      <c r="C42" s="5" t="s">
        <v>23</v>
      </c>
      <c r="D42" s="5" t="s">
        <v>434</v>
      </c>
      <c r="E42" s="11">
        <f>[1]ADG!E42</f>
        <v>0</v>
      </c>
      <c r="F42" s="11">
        <f>[1]ADG!F42</f>
        <v>0</v>
      </c>
      <c r="G42" s="11">
        <f>[1]ADG!G42</f>
        <v>0</v>
      </c>
      <c r="H42" s="11">
        <f>[1]ADG!H42</f>
        <v>0</v>
      </c>
      <c r="I42" s="11">
        <f>[1]ADG!I42</f>
        <v>0</v>
      </c>
      <c r="J42" s="11">
        <f>[1]ADG!J42</f>
        <v>0</v>
      </c>
      <c r="K42" s="11">
        <f>[1]ADG!K42</f>
        <v>0</v>
      </c>
      <c r="L42" s="11">
        <f>[1]ADG!L42</f>
        <v>0</v>
      </c>
      <c r="M42" s="10">
        <f t="shared" si="6"/>
        <v>0</v>
      </c>
      <c r="N42" s="11">
        <v>0</v>
      </c>
      <c r="O42" s="11">
        <v>0</v>
      </c>
      <c r="AA42" t="s">
        <v>374</v>
      </c>
      <c r="AB42" s="28" t="s">
        <v>412</v>
      </c>
    </row>
    <row r="43" spans="1:28" ht="12.95" customHeight="1" x14ac:dyDescent="0.2">
      <c r="B43" s="29" t="str">
        <f xml:space="preserve"> IF(B38="","",B38)</f>
        <v>Provincial: Education</v>
      </c>
      <c r="C43" s="5" t="s">
        <v>24</v>
      </c>
      <c r="D43" s="5" t="s">
        <v>435</v>
      </c>
      <c r="E43" s="11">
        <f>[1]ADG!E43</f>
        <v>0</v>
      </c>
      <c r="F43" s="11">
        <f>[1]ADG!F43</f>
        <v>0</v>
      </c>
      <c r="G43" s="11">
        <f>[1]ADG!G43</f>
        <v>0</v>
      </c>
      <c r="H43" s="11">
        <f>[1]ADG!H43</f>
        <v>0</v>
      </c>
      <c r="I43" s="11">
        <f>[1]ADG!I43</f>
        <v>0</v>
      </c>
      <c r="J43" s="11">
        <f>[1]ADG!J43</f>
        <v>0</v>
      </c>
      <c r="K43" s="11">
        <f>[1]ADG!K43</f>
        <v>0</v>
      </c>
      <c r="L43" s="11">
        <f>[1]ADG!L43</f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473</v>
      </c>
    </row>
    <row r="44" spans="1:28" ht="12.95" customHeight="1" x14ac:dyDescent="0.2">
      <c r="B44" s="29" t="str">
        <f xml:space="preserve"> IF(B38="","",B38)</f>
        <v>Provincial: Education</v>
      </c>
      <c r="C44" s="5" t="s">
        <v>25</v>
      </c>
      <c r="D44" s="14" t="s">
        <v>437</v>
      </c>
      <c r="E44" s="11">
        <f>[1]ADG!E44</f>
        <v>0</v>
      </c>
      <c r="F44" s="11">
        <f>[1]ADG!F44</f>
        <v>0</v>
      </c>
      <c r="G44" s="11">
        <f>[1]ADG!G44</f>
        <v>0</v>
      </c>
      <c r="H44" s="11">
        <f>[1]ADG!H44</f>
        <v>0</v>
      </c>
      <c r="I44" s="11">
        <f>[1]ADG!I44</f>
        <v>0</v>
      </c>
      <c r="J44" s="11">
        <f>[1]ADG!J44</f>
        <v>0</v>
      </c>
      <c r="K44" s="11">
        <f>[1]ADG!K44</f>
        <v>0</v>
      </c>
      <c r="L44" s="11">
        <f>[1]ADG!L44</f>
        <v>0</v>
      </c>
      <c r="M44" s="10">
        <f t="shared" si="6"/>
        <v>0</v>
      </c>
      <c r="N44" s="11">
        <v>0</v>
      </c>
      <c r="O44" s="11">
        <v>0</v>
      </c>
      <c r="AA44" s="17" t="s">
        <v>466</v>
      </c>
      <c r="AB44" s="28" t="s">
        <v>474</v>
      </c>
    </row>
    <row r="45" spans="1:28" ht="12.95" customHeight="1" x14ac:dyDescent="0.2">
      <c r="B45" s="29" t="str">
        <f xml:space="preserve"> IF(B38="","",B38)</f>
        <v>Provincial: Education</v>
      </c>
      <c r="C45" s="15" t="s">
        <v>308</v>
      </c>
      <c r="D45" s="5" t="s">
        <v>436</v>
      </c>
      <c r="E45" s="11">
        <f>[1]ADG!E45</f>
        <v>0</v>
      </c>
      <c r="F45" s="11">
        <f>[1]ADG!F45</f>
        <v>0</v>
      </c>
      <c r="G45" s="11">
        <f>[1]ADG!G45</f>
        <v>0</v>
      </c>
      <c r="H45" s="11">
        <f>[1]ADG!H45</f>
        <v>0</v>
      </c>
      <c r="I45" s="11">
        <f>[1]ADG!I45</f>
        <v>0</v>
      </c>
      <c r="J45" s="11">
        <f>[1]ADG!J45</f>
        <v>0</v>
      </c>
      <c r="K45" s="11">
        <f>[1]ADG!K45</f>
        <v>0</v>
      </c>
      <c r="L45" s="11">
        <f>[1]ADG!L45</f>
        <v>0</v>
      </c>
      <c r="M45" s="10">
        <f t="shared" si="6"/>
        <v>0</v>
      </c>
      <c r="N45" s="11">
        <v>0</v>
      </c>
      <c r="O45" s="11">
        <v>0</v>
      </c>
      <c r="AA45" s="17" t="s">
        <v>326</v>
      </c>
      <c r="AB45" s="28" t="s">
        <v>421</v>
      </c>
    </row>
    <row r="46" spans="1:28" ht="12.95" customHeight="1" x14ac:dyDescent="0.2">
      <c r="B46" s="29" t="str">
        <f xml:space="preserve"> IF(B38="","",B38)</f>
        <v>Provincial: Education</v>
      </c>
      <c r="C46" s="15" t="s">
        <v>309</v>
      </c>
      <c r="D46" s="14" t="s">
        <v>440</v>
      </c>
      <c r="E46" s="11">
        <f>[1]ADG!E46</f>
        <v>0</v>
      </c>
      <c r="F46" s="11">
        <f>[1]ADG!F46</f>
        <v>0</v>
      </c>
      <c r="G46" s="11">
        <f>[1]ADG!G46</f>
        <v>0</v>
      </c>
      <c r="H46" s="11">
        <f>[1]ADG!H46</f>
        <v>0</v>
      </c>
      <c r="I46" s="11">
        <f>[1]ADG!I46</f>
        <v>0</v>
      </c>
      <c r="J46" s="11">
        <f>[1]ADG!J46</f>
        <v>0</v>
      </c>
      <c r="K46" s="11">
        <f>[1]ADG!K46</f>
        <v>0</v>
      </c>
      <c r="L46" s="11">
        <f>[1]ADG!L46</f>
        <v>0</v>
      </c>
      <c r="M46" s="10">
        <f t="shared" si="6"/>
        <v>0</v>
      </c>
      <c r="N46" s="11">
        <v>0</v>
      </c>
      <c r="O46" s="11">
        <v>0</v>
      </c>
      <c r="AA46" s="17" t="s">
        <v>322</v>
      </c>
      <c r="AB46" s="28" t="s">
        <v>413</v>
      </c>
    </row>
    <row r="47" spans="1:28" ht="12.95" customHeight="1" x14ac:dyDescent="0.2">
      <c r="B47" s="29" t="str">
        <f xml:space="preserve"> IF(B38="","",B38)</f>
        <v>Provincial: Education</v>
      </c>
      <c r="C47" s="5" t="s">
        <v>26</v>
      </c>
      <c r="D47" s="5" t="s">
        <v>27</v>
      </c>
      <c r="E47" s="11">
        <v>10000</v>
      </c>
      <c r="F47" s="11">
        <v>9000</v>
      </c>
      <c r="G47" s="11">
        <v>12000</v>
      </c>
      <c r="H47" s="11">
        <f>[1]ADG!H47</f>
        <v>0</v>
      </c>
      <c r="I47" s="11">
        <f>[1]ADG!I47</f>
        <v>0</v>
      </c>
      <c r="J47" s="11">
        <f>[1]ADG!J47</f>
        <v>0</v>
      </c>
      <c r="K47" s="11">
        <f>[1]ADG!K47</f>
        <v>0</v>
      </c>
      <c r="L47" s="11">
        <v>237000</v>
      </c>
      <c r="M47" s="10">
        <f t="shared" si="6"/>
        <v>268000</v>
      </c>
      <c r="N47" s="11">
        <v>0</v>
      </c>
      <c r="O47" s="11">
        <v>0</v>
      </c>
      <c r="AA47" s="17" t="s">
        <v>323</v>
      </c>
      <c r="AB47" s="28" t="s">
        <v>414</v>
      </c>
    </row>
    <row r="48" spans="1:28" ht="12.95" customHeight="1" x14ac:dyDescent="0.2">
      <c r="B48" s="29" t="str">
        <f xml:space="preserve"> IF(B38="","",B38)</f>
        <v>Provincial: Education</v>
      </c>
      <c r="C48" s="2" t="s">
        <v>28</v>
      </c>
      <c r="D48" s="2" t="s">
        <v>29</v>
      </c>
      <c r="E48" s="10">
        <f t="shared" ref="E48:L48" si="7">SUM(E39:E47)</f>
        <v>11000</v>
      </c>
      <c r="F48" s="10">
        <f t="shared" si="7"/>
        <v>10000</v>
      </c>
      <c r="G48" s="10">
        <f t="shared" si="7"/>
        <v>13000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267000</v>
      </c>
      <c r="M48" s="10">
        <f t="shared" si="6"/>
        <v>301000</v>
      </c>
      <c r="N48" s="10">
        <f>SUM(N39:N47)</f>
        <v>0</v>
      </c>
      <c r="O48" s="10">
        <f>SUM(O39:O47)</f>
        <v>0</v>
      </c>
      <c r="AA48" s="17" t="s">
        <v>328</v>
      </c>
      <c r="AB48" s="28" t="s">
        <v>415</v>
      </c>
    </row>
    <row r="49" spans="1:28" ht="12.95" customHeight="1" x14ac:dyDescent="0.2">
      <c r="A49" s="30" t="str">
        <f>IF(B49="","????",VLOOKUP(B49,$AA$5:$BB$60,2))</f>
        <v>2207</v>
      </c>
      <c r="B49" s="44" t="s">
        <v>502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329</v>
      </c>
      <c r="AB49" s="28" t="s">
        <v>416</v>
      </c>
    </row>
    <row r="50" spans="1:28" ht="12.95" customHeight="1" x14ac:dyDescent="0.2">
      <c r="A50" s="30"/>
      <c r="B50" s="32" t="str">
        <f xml:space="preserve"> IF(B49="","",B49)</f>
        <v>National: Defence and Military veterans</v>
      </c>
      <c r="C50" s="33" t="s">
        <v>20</v>
      </c>
      <c r="D50" s="33" t="s">
        <v>306</v>
      </c>
      <c r="E50" s="11">
        <f>[1]ADG!E50</f>
        <v>0</v>
      </c>
      <c r="F50" s="11">
        <f>[1]ADG!F50</f>
        <v>0</v>
      </c>
      <c r="G50" s="11">
        <f>[1]ADG!G50</f>
        <v>0</v>
      </c>
      <c r="H50" s="11">
        <f>[1]ADG!H50</f>
        <v>0</v>
      </c>
      <c r="I50" s="11">
        <f>[1]ADG!I50</f>
        <v>0</v>
      </c>
      <c r="J50" s="11">
        <f>[1]ADG!J50</f>
        <v>0</v>
      </c>
      <c r="K50" s="11">
        <f>[1]ADG!K50</f>
        <v>0</v>
      </c>
      <c r="L50" s="11">
        <f>[1]ADG!L50</f>
        <v>0</v>
      </c>
      <c r="M50" s="10">
        <f>SUM(E50:L50)</f>
        <v>0</v>
      </c>
      <c r="N50" s="11">
        <v>0</v>
      </c>
      <c r="O50" s="11">
        <v>0</v>
      </c>
      <c r="AA50" s="17" t="s">
        <v>330</v>
      </c>
      <c r="AB50" s="28" t="s">
        <v>417</v>
      </c>
    </row>
    <row r="51" spans="1:28" ht="12.95" customHeight="1" x14ac:dyDescent="0.2">
      <c r="A51" s="30"/>
      <c r="B51" s="32" t="str">
        <f xml:space="preserve"> IF(B49="","",B49)</f>
        <v>National: Defence and Military veterans</v>
      </c>
      <c r="C51" s="33" t="s">
        <v>21</v>
      </c>
      <c r="D51" s="33" t="s">
        <v>307</v>
      </c>
      <c r="E51" s="11">
        <f>[1]ADG!E51</f>
        <v>0</v>
      </c>
      <c r="F51" s="11">
        <f>[1]ADG!F51</f>
        <v>0</v>
      </c>
      <c r="G51" s="11">
        <f>[1]ADG!G51</f>
        <v>0</v>
      </c>
      <c r="H51" s="11">
        <f>[1]ADG!H51</f>
        <v>0</v>
      </c>
      <c r="I51" s="11">
        <f>[1]ADG!I51</f>
        <v>0</v>
      </c>
      <c r="J51" s="11">
        <f>[1]ADG!J51</f>
        <v>0</v>
      </c>
      <c r="K51" s="11">
        <f>[1]ADG!K51</f>
        <v>0</v>
      </c>
      <c r="L51" s="11">
        <f>[1]ADG!L51</f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325</v>
      </c>
      <c r="AB51" s="28" t="s">
        <v>418</v>
      </c>
    </row>
    <row r="52" spans="1:28" ht="12.95" customHeight="1" x14ac:dyDescent="0.2">
      <c r="A52" s="30"/>
      <c r="B52" s="32" t="str">
        <f xml:space="preserve"> IF(B49="","",B49)</f>
        <v>National: Defence and Military veterans</v>
      </c>
      <c r="C52" s="33" t="s">
        <v>22</v>
      </c>
      <c r="D52" s="33" t="s">
        <v>433</v>
      </c>
      <c r="E52" s="11">
        <f>[1]ADG!E52</f>
        <v>0</v>
      </c>
      <c r="F52" s="11">
        <f>[1]ADG!F52</f>
        <v>0</v>
      </c>
      <c r="G52" s="11">
        <f>[1]ADG!G52</f>
        <v>0</v>
      </c>
      <c r="H52" s="11">
        <f>[1]ADG!H52</f>
        <v>0</v>
      </c>
      <c r="I52" s="11">
        <f>[1]ADG!I52</f>
        <v>0</v>
      </c>
      <c r="J52" s="11">
        <f>[1]ADG!J52</f>
        <v>0</v>
      </c>
      <c r="K52" s="11">
        <f>[1]ADG!K52</f>
        <v>0</v>
      </c>
      <c r="L52" s="11">
        <f>[1]ADG!L52</f>
        <v>0</v>
      </c>
      <c r="M52" s="10">
        <f t="shared" si="8"/>
        <v>0</v>
      </c>
      <c r="N52" s="11">
        <v>0</v>
      </c>
      <c r="O52" s="11">
        <v>0</v>
      </c>
      <c r="AA52" s="17" t="s">
        <v>324</v>
      </c>
      <c r="AB52" s="28" t="s">
        <v>419</v>
      </c>
    </row>
    <row r="53" spans="1:28" ht="12.95" customHeight="1" x14ac:dyDescent="0.2">
      <c r="A53" s="30"/>
      <c r="B53" s="32" t="str">
        <f xml:space="preserve"> IF(B49="","",B49)</f>
        <v>National: Defence and Military veterans</v>
      </c>
      <c r="C53" s="33" t="s">
        <v>23</v>
      </c>
      <c r="D53" s="33" t="s">
        <v>434</v>
      </c>
      <c r="E53" s="11">
        <f>[1]ADG!E53</f>
        <v>0</v>
      </c>
      <c r="F53" s="11">
        <f>[1]ADG!F53</f>
        <v>0</v>
      </c>
      <c r="G53" s="11">
        <f>[1]ADG!G53</f>
        <v>0</v>
      </c>
      <c r="H53" s="11">
        <f>[1]ADG!H53</f>
        <v>0</v>
      </c>
      <c r="I53" s="11">
        <f>[1]ADG!I53</f>
        <v>0</v>
      </c>
      <c r="J53" s="11">
        <f>[1]ADG!J53</f>
        <v>0</v>
      </c>
      <c r="K53" s="11">
        <f>[1]ADG!K53</f>
        <v>0</v>
      </c>
      <c r="L53" s="11">
        <f>[1]ADG!L53</f>
        <v>0</v>
      </c>
      <c r="M53" s="10">
        <f t="shared" si="8"/>
        <v>0</v>
      </c>
      <c r="N53" s="11">
        <v>0</v>
      </c>
      <c r="O53" s="11">
        <v>0</v>
      </c>
      <c r="AA53" s="17" t="s">
        <v>327</v>
      </c>
      <c r="AB53" s="28" t="s">
        <v>420</v>
      </c>
    </row>
    <row r="54" spans="1:28" ht="12.95" customHeight="1" x14ac:dyDescent="0.2">
      <c r="A54" s="30"/>
      <c r="B54" s="32" t="str">
        <f xml:space="preserve"> IF(B49="","",B49)</f>
        <v>National: Defence and Military veterans</v>
      </c>
      <c r="C54" s="33" t="s">
        <v>24</v>
      </c>
      <c r="D54" s="33" t="s">
        <v>435</v>
      </c>
      <c r="E54" s="11">
        <f>[1]ADG!E54</f>
        <v>0</v>
      </c>
      <c r="F54" s="11">
        <f>[1]ADG!F54</f>
        <v>0</v>
      </c>
      <c r="G54" s="11">
        <f>[1]ADG!G54</f>
        <v>0</v>
      </c>
      <c r="H54" s="11">
        <f>[1]ADG!H54</f>
        <v>0</v>
      </c>
      <c r="I54" s="11">
        <f>[1]ADG!I54</f>
        <v>0</v>
      </c>
      <c r="J54" s="11">
        <f>[1]ADG!J54</f>
        <v>0</v>
      </c>
      <c r="K54" s="11">
        <f>[1]ADG!K54</f>
        <v>0</v>
      </c>
      <c r="L54" s="11">
        <f>[1]ADG!L54</f>
        <v>0</v>
      </c>
      <c r="M54" s="10">
        <f t="shared" si="8"/>
        <v>0</v>
      </c>
      <c r="N54" s="11">
        <v>0</v>
      </c>
      <c r="O54" s="11">
        <v>0</v>
      </c>
      <c r="AA54" s="17" t="s">
        <v>460</v>
      </c>
      <c r="AB54" s="46" t="s">
        <v>467</v>
      </c>
    </row>
    <row r="55" spans="1:28" ht="12.95" customHeight="1" x14ac:dyDescent="0.2">
      <c r="A55" s="30"/>
      <c r="B55" s="32" t="str">
        <f xml:space="preserve"> IF(B49="","",B49)</f>
        <v>National: Defence and Military veterans</v>
      </c>
      <c r="C55" s="33" t="s">
        <v>25</v>
      </c>
      <c r="D55" s="35" t="s">
        <v>437</v>
      </c>
      <c r="E55" s="11">
        <f>[1]ADG!E55</f>
        <v>0</v>
      </c>
      <c r="F55" s="11">
        <f>[1]ADG!F55</f>
        <v>0</v>
      </c>
      <c r="G55" s="11">
        <f>[1]ADG!G55</f>
        <v>0</v>
      </c>
      <c r="H55" s="11">
        <f>[1]ADG!H55</f>
        <v>0</v>
      </c>
      <c r="I55" s="11">
        <f>[1]ADG!I55</f>
        <v>0</v>
      </c>
      <c r="J55" s="11">
        <f>[1]ADG!J55</f>
        <v>0</v>
      </c>
      <c r="K55" s="11">
        <f>[1]ADG!K55</f>
        <v>0</v>
      </c>
      <c r="L55" s="11">
        <f>[1]ADG!L55</f>
        <v>0</v>
      </c>
      <c r="M55" s="10">
        <f t="shared" si="8"/>
        <v>0</v>
      </c>
      <c r="N55" s="11">
        <v>0</v>
      </c>
      <c r="O55" s="11">
        <v>0</v>
      </c>
      <c r="AA55" s="17" t="s">
        <v>461</v>
      </c>
      <c r="AB55" s="46" t="s">
        <v>468</v>
      </c>
    </row>
    <row r="56" spans="1:28" ht="12.95" customHeight="1" x14ac:dyDescent="0.2">
      <c r="A56" s="30"/>
      <c r="B56" s="32" t="str">
        <f xml:space="preserve"> IF(B49="","",B49)</f>
        <v>National: Defence and Military veterans</v>
      </c>
      <c r="C56" s="34" t="s">
        <v>308</v>
      </c>
      <c r="D56" s="33" t="s">
        <v>436</v>
      </c>
      <c r="E56" s="11">
        <f>[1]ADG!E56</f>
        <v>0</v>
      </c>
      <c r="F56" s="11">
        <f>[1]ADG!F56</f>
        <v>0</v>
      </c>
      <c r="G56" s="11">
        <f>[1]ADG!G56</f>
        <v>0</v>
      </c>
      <c r="H56" s="11">
        <f>[1]ADG!H56</f>
        <v>0</v>
      </c>
      <c r="I56" s="11">
        <f>[1]ADG!I56</f>
        <v>0</v>
      </c>
      <c r="J56" s="11">
        <f>[1]ADG!J56</f>
        <v>0</v>
      </c>
      <c r="K56" s="11">
        <f>[1]ADG!K56</f>
        <v>0</v>
      </c>
      <c r="L56" s="11">
        <f>[1]ADG!L56</f>
        <v>0</v>
      </c>
      <c r="M56" s="10">
        <f t="shared" si="8"/>
        <v>0</v>
      </c>
      <c r="N56" s="11">
        <v>0</v>
      </c>
      <c r="O56" s="11">
        <v>0</v>
      </c>
      <c r="AA56" s="17" t="s">
        <v>463</v>
      </c>
      <c r="AB56" s="46" t="s">
        <v>469</v>
      </c>
    </row>
    <row r="57" spans="1:28" ht="12.95" customHeight="1" x14ac:dyDescent="0.2">
      <c r="A57" s="30"/>
      <c r="B57" s="32" t="str">
        <f xml:space="preserve"> IF(B49="","",B49)</f>
        <v>National: Defence and Military veterans</v>
      </c>
      <c r="C57" s="34" t="s">
        <v>309</v>
      </c>
      <c r="D57" s="33" t="s">
        <v>440</v>
      </c>
      <c r="E57" s="11">
        <f>[1]ADG!E57</f>
        <v>0</v>
      </c>
      <c r="F57" s="11">
        <f>[1]ADG!F57</f>
        <v>0</v>
      </c>
      <c r="G57" s="11">
        <f>[1]ADG!G57</f>
        <v>0</v>
      </c>
      <c r="H57" s="11">
        <f>[1]ADG!H57</f>
        <v>0</v>
      </c>
      <c r="I57" s="11">
        <f>[1]ADG!I57</f>
        <v>0</v>
      </c>
      <c r="J57" s="11">
        <f>[1]ADG!J57</f>
        <v>0</v>
      </c>
      <c r="K57" s="11">
        <f>[1]ADG!K57</f>
        <v>0</v>
      </c>
      <c r="L57" s="11">
        <f>[1]ADG!L57</f>
        <v>0</v>
      </c>
      <c r="M57" s="10">
        <f t="shared" si="8"/>
        <v>0</v>
      </c>
      <c r="N57" s="11">
        <v>0</v>
      </c>
      <c r="O57" s="11">
        <v>0</v>
      </c>
      <c r="AA57" s="17" t="s">
        <v>462</v>
      </c>
      <c r="AB57" s="46" t="s">
        <v>470</v>
      </c>
    </row>
    <row r="58" spans="1:28" ht="12.95" customHeight="1" x14ac:dyDescent="0.2">
      <c r="A58" s="30"/>
      <c r="B58" s="32" t="str">
        <f xml:space="preserve"> IF(B49="","",B49)</f>
        <v>National: Defence and Military veterans</v>
      </c>
      <c r="C58" s="33" t="s">
        <v>26</v>
      </c>
      <c r="D58" s="33" t="s">
        <v>27</v>
      </c>
      <c r="E58" s="11">
        <f>[1]ADG!E58</f>
        <v>0</v>
      </c>
      <c r="F58" s="11">
        <f>[1]ADG!F58</f>
        <v>0</v>
      </c>
      <c r="G58" s="11">
        <f>[1]ADG!G58</f>
        <v>0</v>
      </c>
      <c r="H58" s="11">
        <f>[1]ADG!H58</f>
        <v>0</v>
      </c>
      <c r="I58" s="11">
        <f>[1]ADG!I58</f>
        <v>0</v>
      </c>
      <c r="J58" s="11">
        <f>[1]ADG!J58</f>
        <v>0</v>
      </c>
      <c r="K58" s="11">
        <f>[1]ADG!K58</f>
        <v>0</v>
      </c>
      <c r="L58" s="11">
        <f>[1]ADG!L58</f>
        <v>0</v>
      </c>
      <c r="M58" s="10">
        <f t="shared" si="8"/>
        <v>0</v>
      </c>
      <c r="N58" s="11">
        <v>0</v>
      </c>
      <c r="O58" s="11">
        <v>0</v>
      </c>
      <c r="AA58" s="17" t="s">
        <v>465</v>
      </c>
      <c r="AB58" s="46" t="s">
        <v>471</v>
      </c>
    </row>
    <row r="59" spans="1:28" ht="12.95" customHeight="1" x14ac:dyDescent="0.2">
      <c r="A59" s="30"/>
      <c r="B59" s="32" t="str">
        <f xml:space="preserve"> IF(B49="","",B49)</f>
        <v>National: Defence and Military veterans</v>
      </c>
      <c r="C59" s="36" t="s">
        <v>28</v>
      </c>
      <c r="D59" s="36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 s="17" t="s">
        <v>464</v>
      </c>
      <c r="AB59" s="46" t="s">
        <v>472</v>
      </c>
    </row>
    <row r="60" spans="1:28" ht="12.95" customHeight="1" x14ac:dyDescent="0.2">
      <c r="A60" s="27" t="str">
        <f>IF(B60="","????",VLOOKUP(B60,$AA$5:$BB$60,2))</f>
        <v>2257</v>
      </c>
      <c r="B60" s="44" t="s">
        <v>324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337</v>
      </c>
      <c r="AB60" s="46" t="s">
        <v>475</v>
      </c>
    </row>
    <row r="61" spans="1:28" ht="12.95" customHeight="1" x14ac:dyDescent="0.2">
      <c r="B61" s="29" t="str">
        <f xml:space="preserve"> IF(B60="","",B60)</f>
        <v>Provincial: Social Development</v>
      </c>
      <c r="C61" s="5" t="s">
        <v>20</v>
      </c>
      <c r="D61" s="5" t="s">
        <v>306</v>
      </c>
      <c r="E61" s="11"/>
      <c r="F61" s="11"/>
      <c r="G61" s="11"/>
      <c r="H61" s="11"/>
      <c r="I61" s="11"/>
      <c r="J61" s="11"/>
      <c r="K61" s="11"/>
      <c r="L61" s="11"/>
      <c r="M61" s="10">
        <f>SUM(E61:L61)</f>
        <v>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Provincial: Social Development</v>
      </c>
      <c r="C62" s="5" t="s">
        <v>21</v>
      </c>
      <c r="D62" s="5" t="s">
        <v>307</v>
      </c>
      <c r="E62" s="11">
        <f>[1]ADG!E62</f>
        <v>0</v>
      </c>
      <c r="F62" s="11">
        <f>[1]ADG!F62</f>
        <v>0</v>
      </c>
      <c r="G62" s="11">
        <f>[1]ADG!G62</f>
        <v>0</v>
      </c>
      <c r="H62" s="11">
        <f>[1]ADG!H62</f>
        <v>0</v>
      </c>
      <c r="I62" s="11">
        <f>[1]ADG!I62</f>
        <v>0</v>
      </c>
      <c r="J62" s="11">
        <f>[1]ADG!J62</f>
        <v>0</v>
      </c>
      <c r="K62" s="11">
        <f>[1]ADG!K62</f>
        <v>0</v>
      </c>
      <c r="L62" s="11">
        <f>[1]ADG!L62</f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Provincial: Social Development</v>
      </c>
      <c r="C63" s="5" t="s">
        <v>22</v>
      </c>
      <c r="D63" s="5" t="s">
        <v>433</v>
      </c>
      <c r="E63" s="11">
        <f>[1]ADG!E63</f>
        <v>0</v>
      </c>
      <c r="F63" s="11">
        <f>[1]ADG!F63</f>
        <v>0</v>
      </c>
      <c r="G63" s="11">
        <f>[1]ADG!G63</f>
        <v>0</v>
      </c>
      <c r="H63" s="11">
        <f>[1]ADG!H63</f>
        <v>0</v>
      </c>
      <c r="I63" s="11">
        <f>[1]ADG!I63</f>
        <v>0</v>
      </c>
      <c r="J63" s="11">
        <f>[1]ADG!J63</f>
        <v>0</v>
      </c>
      <c r="K63" s="11">
        <f>[1]ADG!K63</f>
        <v>0</v>
      </c>
      <c r="L63" s="11">
        <f>[1]ADG!L63</f>
        <v>0</v>
      </c>
      <c r="M63" s="10">
        <f t="shared" si="10"/>
        <v>0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Provincial: Social Development</v>
      </c>
      <c r="C64" s="5" t="s">
        <v>23</v>
      </c>
      <c r="D64" s="5" t="s">
        <v>434</v>
      </c>
      <c r="E64" s="11">
        <f>[1]ADG!E64</f>
        <v>0</v>
      </c>
      <c r="F64" s="11">
        <f>[1]ADG!F64</f>
        <v>0</v>
      </c>
      <c r="G64" s="11">
        <f>[1]ADG!G64</f>
        <v>0</v>
      </c>
      <c r="H64" s="11">
        <f>[1]ADG!H64</f>
        <v>0</v>
      </c>
      <c r="I64" s="11">
        <f>[1]ADG!I64</f>
        <v>0</v>
      </c>
      <c r="J64" s="11">
        <f>[1]ADG!J64</f>
        <v>0</v>
      </c>
      <c r="K64" s="11">
        <f>[1]ADG!K64</f>
        <v>0</v>
      </c>
      <c r="L64" s="11">
        <f>[1]ADG!L64</f>
        <v>0</v>
      </c>
      <c r="M64" s="10">
        <f t="shared" si="10"/>
        <v>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Provincial: Social Development</v>
      </c>
      <c r="C65" s="5" t="s">
        <v>24</v>
      </c>
      <c r="D65" s="5" t="s">
        <v>435</v>
      </c>
      <c r="E65" s="11">
        <f>[1]ADG!E65</f>
        <v>0</v>
      </c>
      <c r="F65" s="11">
        <f>[1]ADG!F65</f>
        <v>0</v>
      </c>
      <c r="G65" s="11">
        <f>[1]ADG!G65</f>
        <v>0</v>
      </c>
      <c r="H65" s="11">
        <f>[1]ADG!H65</f>
        <v>0</v>
      </c>
      <c r="I65" s="11">
        <f>[1]ADG!I65</f>
        <v>0</v>
      </c>
      <c r="J65" s="11">
        <f>[1]ADG!J65</f>
        <v>0</v>
      </c>
      <c r="K65" s="11">
        <f>[1]ADG!K65</f>
        <v>0</v>
      </c>
      <c r="L65" s="11">
        <f>[1]ADG!L65</f>
        <v>0</v>
      </c>
      <c r="M65" s="10">
        <f t="shared" si="10"/>
        <v>0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Provincial: Social Development</v>
      </c>
      <c r="C66" s="5" t="s">
        <v>25</v>
      </c>
      <c r="D66" s="14" t="s">
        <v>437</v>
      </c>
      <c r="E66" s="11">
        <f>[1]ADG!E66</f>
        <v>0</v>
      </c>
      <c r="F66" s="11">
        <f>[1]ADG!F66</f>
        <v>0</v>
      </c>
      <c r="G66" s="11">
        <f>[1]ADG!G66</f>
        <v>0</v>
      </c>
      <c r="H66" s="11">
        <f>[1]ADG!H66</f>
        <v>0</v>
      </c>
      <c r="I66" s="11">
        <f>[1]ADG!I66</f>
        <v>0</v>
      </c>
      <c r="J66" s="11">
        <f>[1]ADG!J66</f>
        <v>0</v>
      </c>
      <c r="K66" s="11">
        <f>[1]ADG!K66</f>
        <v>0</v>
      </c>
      <c r="L66" s="11">
        <f>[1]ADG!L66</f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Provincial: Social Development</v>
      </c>
      <c r="C67" s="15" t="s">
        <v>308</v>
      </c>
      <c r="D67" s="5" t="s">
        <v>436</v>
      </c>
      <c r="E67" s="11">
        <f>[1]ADG!E67</f>
        <v>0</v>
      </c>
      <c r="F67" s="11">
        <f>[1]ADG!F67</f>
        <v>0</v>
      </c>
      <c r="G67" s="11">
        <f>[1]ADG!G67</f>
        <v>0</v>
      </c>
      <c r="H67" s="11">
        <f>[1]ADG!H67</f>
        <v>0</v>
      </c>
      <c r="I67" s="11">
        <f>[1]ADG!I67</f>
        <v>0</v>
      </c>
      <c r="J67" s="11">
        <f>[1]ADG!J67</f>
        <v>0</v>
      </c>
      <c r="K67" s="11">
        <f>[1]ADG!K67</f>
        <v>0</v>
      </c>
      <c r="L67" s="11">
        <f>[1]ADG!L67</f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Provincial: Social Development</v>
      </c>
      <c r="C68" s="15" t="s">
        <v>309</v>
      </c>
      <c r="D68" s="14" t="s">
        <v>440</v>
      </c>
      <c r="E68" s="11">
        <f>[1]ADG!E68</f>
        <v>0</v>
      </c>
      <c r="F68" s="11">
        <f>[1]ADG!F68</f>
        <v>0</v>
      </c>
      <c r="G68" s="11">
        <f>[1]ADG!G68</f>
        <v>0</v>
      </c>
      <c r="H68" s="11">
        <f>[1]ADG!H68</f>
        <v>0</v>
      </c>
      <c r="I68" s="11">
        <f>[1]ADG!I68</f>
        <v>0</v>
      </c>
      <c r="J68" s="11">
        <f>[1]ADG!J68</f>
        <v>0</v>
      </c>
      <c r="K68" s="11">
        <f>[1]ADG!K68</f>
        <v>0</v>
      </c>
      <c r="L68" s="11">
        <f>[1]ADG!L68</f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Provincial: Social Development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Provincial: Social Development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2219</v>
      </c>
      <c r="B71" s="44" t="s">
        <v>356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Labour</v>
      </c>
      <c r="C72" s="33" t="s">
        <v>20</v>
      </c>
      <c r="D72" s="33" t="s">
        <v>306</v>
      </c>
      <c r="E72" s="11">
        <f>[1]ADG!E72</f>
        <v>0</v>
      </c>
      <c r="F72" s="11">
        <f>[1]ADG!F72</f>
        <v>0</v>
      </c>
      <c r="G72" s="11">
        <f>[1]ADG!G72</f>
        <v>0</v>
      </c>
      <c r="H72" s="11">
        <f>[1]ADG!H72</f>
        <v>0</v>
      </c>
      <c r="I72" s="11">
        <f>[1]ADG!I72</f>
        <v>0</v>
      </c>
      <c r="J72" s="11">
        <f>[1]ADG!J72</f>
        <v>0</v>
      </c>
      <c r="K72" s="11">
        <f>[1]ADG!K72</f>
        <v>0</v>
      </c>
      <c r="L72" s="11">
        <f>[1]ADG!L72</f>
        <v>0</v>
      </c>
      <c r="M72" s="10">
        <f>SUM(E72:L72)</f>
        <v>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Labour</v>
      </c>
      <c r="C73" s="33" t="s">
        <v>21</v>
      </c>
      <c r="D73" s="33" t="s">
        <v>307</v>
      </c>
      <c r="E73" s="11">
        <f>[1]ADG!E73</f>
        <v>0</v>
      </c>
      <c r="F73" s="11">
        <f>[1]ADG!F73</f>
        <v>0</v>
      </c>
      <c r="G73" s="11">
        <f>[1]ADG!G73</f>
        <v>0</v>
      </c>
      <c r="H73" s="11">
        <f>[1]ADG!H73</f>
        <v>0</v>
      </c>
      <c r="I73" s="11">
        <f>[1]ADG!I73</f>
        <v>0</v>
      </c>
      <c r="J73" s="11">
        <f>[1]ADG!J73</f>
        <v>0</v>
      </c>
      <c r="K73" s="11">
        <f>[1]ADG!K73</f>
        <v>0</v>
      </c>
      <c r="L73" s="11">
        <f>[1]ADG!L73</f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Labour</v>
      </c>
      <c r="C74" s="33" t="s">
        <v>22</v>
      </c>
      <c r="D74" s="33" t="s">
        <v>433</v>
      </c>
      <c r="E74" s="11">
        <f>[1]ADG!E74</f>
        <v>0</v>
      </c>
      <c r="F74" s="11">
        <f>[1]ADG!F74</f>
        <v>0</v>
      </c>
      <c r="G74" s="11">
        <f>[1]ADG!G74</f>
        <v>0</v>
      </c>
      <c r="H74" s="11">
        <f>[1]ADG!H74</f>
        <v>0</v>
      </c>
      <c r="I74" s="11">
        <f>[1]ADG!I74</f>
        <v>0</v>
      </c>
      <c r="J74" s="11">
        <f>[1]ADG!J74</f>
        <v>0</v>
      </c>
      <c r="K74" s="11">
        <f>[1]ADG!K74</f>
        <v>0</v>
      </c>
      <c r="L74" s="11">
        <f>[1]ADG!L74</f>
        <v>0</v>
      </c>
      <c r="M74" s="10">
        <f t="shared" si="12"/>
        <v>0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Labour</v>
      </c>
      <c r="C75" s="33" t="s">
        <v>23</v>
      </c>
      <c r="D75" s="33" t="s">
        <v>434</v>
      </c>
      <c r="E75" s="11">
        <f>[1]ADG!E75</f>
        <v>0</v>
      </c>
      <c r="F75" s="11">
        <f>[1]ADG!F75</f>
        <v>0</v>
      </c>
      <c r="G75" s="11">
        <f>[1]ADG!G75</f>
        <v>0</v>
      </c>
      <c r="H75" s="11">
        <f>[1]ADG!H75</f>
        <v>0</v>
      </c>
      <c r="I75" s="11">
        <f>[1]ADG!I75</f>
        <v>0</v>
      </c>
      <c r="J75" s="11">
        <f>[1]ADG!J75</f>
        <v>0</v>
      </c>
      <c r="K75" s="11">
        <f>[1]ADG!K75</f>
        <v>0</v>
      </c>
      <c r="L75" s="11">
        <f>[1]ADG!L75</f>
        <v>0</v>
      </c>
      <c r="M75" s="10">
        <f t="shared" si="12"/>
        <v>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Labour</v>
      </c>
      <c r="C76" s="33" t="s">
        <v>24</v>
      </c>
      <c r="D76" s="33" t="s">
        <v>435</v>
      </c>
      <c r="E76" s="11">
        <f>[1]ADG!E76</f>
        <v>0</v>
      </c>
      <c r="F76" s="11">
        <f>[1]ADG!F76</f>
        <v>0</v>
      </c>
      <c r="G76" s="11">
        <f>[1]ADG!G76</f>
        <v>0</v>
      </c>
      <c r="H76" s="11">
        <f>[1]ADG!H76</f>
        <v>0</v>
      </c>
      <c r="I76" s="11">
        <f>[1]ADG!I76</f>
        <v>0</v>
      </c>
      <c r="J76" s="11">
        <f>[1]ADG!J76</f>
        <v>0</v>
      </c>
      <c r="K76" s="11">
        <f>[1]ADG!K76</f>
        <v>0</v>
      </c>
      <c r="L76" s="11">
        <f>[1]ADG!L76</f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Labour</v>
      </c>
      <c r="C77" s="33" t="s">
        <v>25</v>
      </c>
      <c r="D77" s="35" t="s">
        <v>437</v>
      </c>
      <c r="E77" s="11">
        <f>[1]ADG!E77</f>
        <v>0</v>
      </c>
      <c r="F77" s="11">
        <f>[1]ADG!F77</f>
        <v>0</v>
      </c>
      <c r="G77" s="11">
        <f>[1]ADG!G77</f>
        <v>0</v>
      </c>
      <c r="H77" s="11">
        <f>[1]ADG!H77</f>
        <v>0</v>
      </c>
      <c r="I77" s="11">
        <f>[1]ADG!I77</f>
        <v>0</v>
      </c>
      <c r="J77" s="11">
        <f>[1]ADG!J77</f>
        <v>0</v>
      </c>
      <c r="K77" s="11">
        <f>[1]ADG!K77</f>
        <v>0</v>
      </c>
      <c r="L77" s="11">
        <f>[1]ADG!L77</f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Labour</v>
      </c>
      <c r="C78" s="34" t="s">
        <v>308</v>
      </c>
      <c r="D78" s="33" t="s">
        <v>436</v>
      </c>
      <c r="E78" s="11">
        <f>[1]ADG!E78</f>
        <v>0</v>
      </c>
      <c r="F78" s="11">
        <f>[1]ADG!F78</f>
        <v>0</v>
      </c>
      <c r="G78" s="11">
        <f>[1]ADG!G78</f>
        <v>0</v>
      </c>
      <c r="H78" s="11">
        <f>[1]ADG!H78</f>
        <v>0</v>
      </c>
      <c r="I78" s="11">
        <f>[1]ADG!I78</f>
        <v>0</v>
      </c>
      <c r="J78" s="11">
        <f>[1]ADG!J78</f>
        <v>0</v>
      </c>
      <c r="K78" s="11">
        <f>[1]ADG!K78</f>
        <v>0</v>
      </c>
      <c r="L78" s="11">
        <f>[1]ADG!L78</f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Labour</v>
      </c>
      <c r="C79" s="34" t="s">
        <v>309</v>
      </c>
      <c r="D79" s="33" t="s">
        <v>440</v>
      </c>
      <c r="E79" s="11">
        <f>[1]ADG!E79</f>
        <v>0</v>
      </c>
      <c r="F79" s="11">
        <f>[1]ADG!F79</f>
        <v>0</v>
      </c>
      <c r="G79" s="11">
        <f>[1]ADG!G79</f>
        <v>0</v>
      </c>
      <c r="H79" s="11">
        <f>[1]ADG!H79</f>
        <v>0</v>
      </c>
      <c r="I79" s="11">
        <f>[1]ADG!I79</f>
        <v>0</v>
      </c>
      <c r="J79" s="11">
        <f>[1]ADG!J79</f>
        <v>0</v>
      </c>
      <c r="K79" s="11">
        <f>[1]ADG!K79</f>
        <v>0</v>
      </c>
      <c r="L79" s="11">
        <f>[1]ADG!L79</f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Labour</v>
      </c>
      <c r="C80" s="33" t="s">
        <v>26</v>
      </c>
      <c r="D80" s="33" t="s">
        <v>27</v>
      </c>
      <c r="E80" s="11">
        <f>[1]ADG!E80</f>
        <v>0</v>
      </c>
      <c r="F80" s="11">
        <f>[1]ADG!F80</f>
        <v>0</v>
      </c>
      <c r="G80" s="11">
        <f>[1]ADG!G80</f>
        <v>0</v>
      </c>
      <c r="H80" s="11">
        <f>[1]ADG!H80</f>
        <v>0</v>
      </c>
      <c r="I80" s="11">
        <f>[1]ADG!I80</f>
        <v>0</v>
      </c>
      <c r="J80" s="11">
        <f>[1]ADG!J80</f>
        <v>0</v>
      </c>
      <c r="K80" s="11">
        <f>[1]ADG!K80</f>
        <v>0</v>
      </c>
      <c r="L80" s="11">
        <f>[1]ADG!L80</f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Labour</v>
      </c>
      <c r="C81" s="36" t="s">
        <v>28</v>
      </c>
      <c r="D81" s="36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2224</v>
      </c>
      <c r="B82" s="44" t="s">
        <v>361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National: Police</v>
      </c>
      <c r="C83" s="5" t="s">
        <v>20</v>
      </c>
      <c r="D83" s="5" t="s">
        <v>306</v>
      </c>
      <c r="E83" s="11">
        <f>[1]ADG!E83</f>
        <v>0</v>
      </c>
      <c r="F83" s="11">
        <f>[1]ADG!F83</f>
        <v>0</v>
      </c>
      <c r="G83" s="11">
        <f>[1]ADG!G83</f>
        <v>0</v>
      </c>
      <c r="H83" s="11">
        <f>[1]ADG!H83</f>
        <v>0</v>
      </c>
      <c r="I83" s="11">
        <f>[1]ADG!I83</f>
        <v>0</v>
      </c>
      <c r="J83" s="11">
        <f>[1]ADG!J83</f>
        <v>0</v>
      </c>
      <c r="K83" s="11">
        <f>[1]ADG!K83</f>
        <v>0</v>
      </c>
      <c r="L83" s="11">
        <f>[1]ADG!L83</f>
        <v>0</v>
      </c>
      <c r="M83" s="10">
        <f>SUM(E83:L83)</f>
        <v>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National: Police</v>
      </c>
      <c r="C84" s="5" t="s">
        <v>21</v>
      </c>
      <c r="D84" s="5" t="s">
        <v>307</v>
      </c>
      <c r="E84" s="11">
        <f>[1]ADG!E84</f>
        <v>0</v>
      </c>
      <c r="F84" s="11">
        <f>[1]ADG!F84</f>
        <v>0</v>
      </c>
      <c r="G84" s="11">
        <f>[1]ADG!G84</f>
        <v>0</v>
      </c>
      <c r="H84" s="11">
        <f>[1]ADG!H84</f>
        <v>0</v>
      </c>
      <c r="I84" s="11">
        <f>[1]ADG!I84</f>
        <v>0</v>
      </c>
      <c r="J84" s="11">
        <f>[1]ADG!J84</f>
        <v>0</v>
      </c>
      <c r="K84" s="11">
        <f>[1]ADG!K84</f>
        <v>0</v>
      </c>
      <c r="L84" s="11">
        <f>[1]ADG!L84</f>
        <v>0</v>
      </c>
      <c r="M84" s="10">
        <f t="shared" ref="M84:M92" si="14">SUM(E84:L84)</f>
        <v>0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National: Police</v>
      </c>
      <c r="C85" s="5" t="s">
        <v>22</v>
      </c>
      <c r="D85" s="5" t="s">
        <v>433</v>
      </c>
      <c r="E85" s="11">
        <f>[1]ADG!E85</f>
        <v>0</v>
      </c>
      <c r="F85" s="11">
        <f>[1]ADG!F85</f>
        <v>0</v>
      </c>
      <c r="G85" s="11">
        <f>[1]ADG!G85</f>
        <v>0</v>
      </c>
      <c r="H85" s="11">
        <f>[1]ADG!H85</f>
        <v>0</v>
      </c>
      <c r="I85" s="11">
        <f>[1]ADG!I85</f>
        <v>0</v>
      </c>
      <c r="J85" s="11">
        <f>[1]ADG!J85</f>
        <v>0</v>
      </c>
      <c r="K85" s="11">
        <f>[1]ADG!K85</f>
        <v>0</v>
      </c>
      <c r="L85" s="11">
        <f>[1]ADG!L85</f>
        <v>0</v>
      </c>
      <c r="M85" s="10">
        <f t="shared" si="14"/>
        <v>0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National: Police</v>
      </c>
      <c r="C86" s="5" t="s">
        <v>23</v>
      </c>
      <c r="D86" s="5" t="s">
        <v>434</v>
      </c>
      <c r="E86" s="11">
        <f>[1]ADG!E86</f>
        <v>0</v>
      </c>
      <c r="F86" s="11">
        <f>[1]ADG!F86</f>
        <v>0</v>
      </c>
      <c r="G86" s="11">
        <f>[1]ADG!G86</f>
        <v>0</v>
      </c>
      <c r="H86" s="11">
        <f>[1]ADG!H86</f>
        <v>0</v>
      </c>
      <c r="I86" s="11">
        <f>[1]ADG!I86</f>
        <v>0</v>
      </c>
      <c r="J86" s="11">
        <f>[1]ADG!J86</f>
        <v>0</v>
      </c>
      <c r="K86" s="11">
        <f>[1]ADG!K86</f>
        <v>0</v>
      </c>
      <c r="L86" s="11">
        <f>[1]ADG!L86</f>
        <v>0</v>
      </c>
      <c r="M86" s="10">
        <f t="shared" si="14"/>
        <v>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National: Police</v>
      </c>
      <c r="C87" s="5" t="s">
        <v>24</v>
      </c>
      <c r="D87" s="5" t="s">
        <v>435</v>
      </c>
      <c r="E87" s="11">
        <f>[1]ADG!E87</f>
        <v>0</v>
      </c>
      <c r="F87" s="11">
        <f>[1]ADG!F87</f>
        <v>0</v>
      </c>
      <c r="G87" s="11">
        <f>[1]ADG!G87</f>
        <v>0</v>
      </c>
      <c r="H87" s="11">
        <f>[1]ADG!H87</f>
        <v>0</v>
      </c>
      <c r="I87" s="11">
        <f>[1]ADG!I87</f>
        <v>0</v>
      </c>
      <c r="J87" s="11">
        <f>[1]ADG!J87</f>
        <v>0</v>
      </c>
      <c r="K87" s="11">
        <f>[1]ADG!K87</f>
        <v>0</v>
      </c>
      <c r="L87" s="11">
        <f>[1]ADG!L87</f>
        <v>0</v>
      </c>
      <c r="M87" s="10">
        <f t="shared" si="14"/>
        <v>0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National: Police</v>
      </c>
      <c r="C88" s="5" t="s">
        <v>25</v>
      </c>
      <c r="D88" s="14" t="s">
        <v>437</v>
      </c>
      <c r="E88" s="11">
        <f>[1]ADG!E88</f>
        <v>0</v>
      </c>
      <c r="F88" s="11">
        <f>[1]ADG!F88</f>
        <v>0</v>
      </c>
      <c r="G88" s="11">
        <f>[1]ADG!G88</f>
        <v>0</v>
      </c>
      <c r="H88" s="11">
        <f>[1]ADG!H88</f>
        <v>0</v>
      </c>
      <c r="I88" s="11">
        <f>[1]ADG!I88</f>
        <v>0</v>
      </c>
      <c r="J88" s="11">
        <f>[1]ADG!J88</f>
        <v>0</v>
      </c>
      <c r="K88" s="11">
        <f>[1]ADG!K88</f>
        <v>0</v>
      </c>
      <c r="L88" s="11">
        <f>[1]ADG!L88</f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National: Police</v>
      </c>
      <c r="C89" s="15" t="s">
        <v>308</v>
      </c>
      <c r="D89" s="5" t="s">
        <v>436</v>
      </c>
      <c r="E89" s="11">
        <f>[1]ADG!E89</f>
        <v>0</v>
      </c>
      <c r="F89" s="11">
        <f>[1]ADG!F89</f>
        <v>0</v>
      </c>
      <c r="G89" s="11">
        <f>[1]ADG!G89</f>
        <v>0</v>
      </c>
      <c r="H89" s="11">
        <f>[1]ADG!H89</f>
        <v>0</v>
      </c>
      <c r="I89" s="11">
        <f>[1]ADG!I89</f>
        <v>0</v>
      </c>
      <c r="J89" s="11">
        <f>[1]ADG!J89</f>
        <v>0</v>
      </c>
      <c r="K89" s="11">
        <f>[1]ADG!K89</f>
        <v>0</v>
      </c>
      <c r="L89" s="11">
        <f>[1]ADG!L89</f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National: Police</v>
      </c>
      <c r="C90" s="15" t="s">
        <v>309</v>
      </c>
      <c r="D90" s="14" t="s">
        <v>440</v>
      </c>
      <c r="E90" s="11">
        <f>[1]ADG!E90</f>
        <v>0</v>
      </c>
      <c r="F90" s="11">
        <f>[1]ADG!F90</f>
        <v>0</v>
      </c>
      <c r="G90" s="11">
        <f>[1]ADG!G90</f>
        <v>0</v>
      </c>
      <c r="H90" s="11">
        <f>[1]ADG!H90</f>
        <v>0</v>
      </c>
      <c r="I90" s="11">
        <f>[1]ADG!I90</f>
        <v>0</v>
      </c>
      <c r="J90" s="11">
        <f>[1]ADG!J90</f>
        <v>0</v>
      </c>
      <c r="K90" s="11">
        <f>[1]ADG!K90</f>
        <v>0</v>
      </c>
      <c r="L90" s="11">
        <f>[1]ADG!L90</f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National: Police</v>
      </c>
      <c r="C91" s="5" t="s">
        <v>26</v>
      </c>
      <c r="D91" s="5" t="s">
        <v>27</v>
      </c>
      <c r="E91" s="11">
        <f>[1]ADG!E91</f>
        <v>0</v>
      </c>
      <c r="F91" s="11">
        <f>[1]ADG!F91</f>
        <v>0</v>
      </c>
      <c r="G91" s="11">
        <f>[1]ADG!G91</f>
        <v>0</v>
      </c>
      <c r="H91" s="11">
        <f>[1]ADG!H91</f>
        <v>0</v>
      </c>
      <c r="I91" s="11">
        <f>[1]ADG!I91</f>
        <v>0</v>
      </c>
      <c r="J91" s="11">
        <f>[1]ADG!J91</f>
        <v>0</v>
      </c>
      <c r="K91" s="11">
        <f>[1]ADG!K91</f>
        <v>0</v>
      </c>
      <c r="L91" s="11">
        <f>[1]ADG!L91</f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National: Police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2218</v>
      </c>
      <c r="B93" s="44" t="s">
        <v>355</v>
      </c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>National: Justice and Constitutional Development</v>
      </c>
      <c r="C94" s="33" t="s">
        <v>20</v>
      </c>
      <c r="D94" s="33" t="s">
        <v>306</v>
      </c>
      <c r="E94" s="11">
        <f>[1]ADG!E94</f>
        <v>0</v>
      </c>
      <c r="F94" s="11">
        <f>[1]ADG!F94</f>
        <v>0</v>
      </c>
      <c r="G94" s="11">
        <f>[1]ADG!G94</f>
        <v>0</v>
      </c>
      <c r="H94" s="11">
        <f>[1]ADG!H94</f>
        <v>0</v>
      </c>
      <c r="I94" s="11">
        <f>[1]ADG!I94</f>
        <v>0</v>
      </c>
      <c r="J94" s="11">
        <f>[1]ADG!J94</f>
        <v>0</v>
      </c>
      <c r="K94" s="11">
        <f>[1]ADG!K94</f>
        <v>0</v>
      </c>
      <c r="L94" s="11">
        <f>[1]ADG!L94</f>
        <v>0</v>
      </c>
      <c r="M94" s="10">
        <f>SUM(E94:L94)</f>
        <v>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>National: Justice and Constitutional Development</v>
      </c>
      <c r="C95" s="33" t="s">
        <v>21</v>
      </c>
      <c r="D95" s="33" t="s">
        <v>307</v>
      </c>
      <c r="E95" s="11">
        <f>[1]ADG!E95</f>
        <v>0</v>
      </c>
      <c r="F95" s="11">
        <f>[1]ADG!F95</f>
        <v>0</v>
      </c>
      <c r="G95" s="11">
        <f>[1]ADG!G95</f>
        <v>0</v>
      </c>
      <c r="H95" s="11">
        <f>[1]ADG!H95</f>
        <v>0</v>
      </c>
      <c r="I95" s="11">
        <f>[1]ADG!I95</f>
        <v>0</v>
      </c>
      <c r="J95" s="11">
        <f>[1]ADG!J95</f>
        <v>0</v>
      </c>
      <c r="K95" s="11">
        <f>[1]ADG!K95</f>
        <v>0</v>
      </c>
      <c r="L95" s="11">
        <f>[1]ADG!L95</f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>National: Justice and Constitutional Development</v>
      </c>
      <c r="C96" s="33" t="s">
        <v>22</v>
      </c>
      <c r="D96" s="33" t="s">
        <v>433</v>
      </c>
      <c r="E96" s="11">
        <f>[1]ADG!E96</f>
        <v>0</v>
      </c>
      <c r="F96" s="11">
        <f>[1]ADG!F96</f>
        <v>0</v>
      </c>
      <c r="G96" s="11">
        <f>[1]ADG!G96</f>
        <v>0</v>
      </c>
      <c r="H96" s="11">
        <f>[1]ADG!H96</f>
        <v>0</v>
      </c>
      <c r="I96" s="11">
        <f>[1]ADG!I96</f>
        <v>0</v>
      </c>
      <c r="J96" s="11">
        <f>[1]ADG!J96</f>
        <v>0</v>
      </c>
      <c r="K96" s="11">
        <f>[1]ADG!K96</f>
        <v>0</v>
      </c>
      <c r="L96" s="11">
        <f>[1]ADG!L96</f>
        <v>0</v>
      </c>
      <c r="M96" s="10">
        <f t="shared" si="16"/>
        <v>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>National: Justice and Constitutional Development</v>
      </c>
      <c r="C97" s="33" t="s">
        <v>23</v>
      </c>
      <c r="D97" s="33" t="s">
        <v>434</v>
      </c>
      <c r="E97" s="11">
        <f>[1]ADG!E97</f>
        <v>0</v>
      </c>
      <c r="F97" s="11">
        <f>[1]ADG!F97</f>
        <v>0</v>
      </c>
      <c r="G97" s="11">
        <f>[1]ADG!G97</f>
        <v>0</v>
      </c>
      <c r="H97" s="11">
        <f>[1]ADG!H97</f>
        <v>0</v>
      </c>
      <c r="I97" s="11">
        <f>[1]ADG!I97</f>
        <v>0</v>
      </c>
      <c r="J97" s="11">
        <f>[1]ADG!J97</f>
        <v>0</v>
      </c>
      <c r="K97" s="11">
        <f>[1]ADG!K97</f>
        <v>0</v>
      </c>
      <c r="L97" s="11">
        <f>[1]ADG!L97</f>
        <v>0</v>
      </c>
      <c r="M97" s="10">
        <f t="shared" si="16"/>
        <v>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>National: Justice and Constitutional Development</v>
      </c>
      <c r="C98" s="33" t="s">
        <v>24</v>
      </c>
      <c r="D98" s="33" t="s">
        <v>435</v>
      </c>
      <c r="E98" s="11">
        <f>[1]ADG!E98</f>
        <v>0</v>
      </c>
      <c r="F98" s="11">
        <f>[1]ADG!F98</f>
        <v>0</v>
      </c>
      <c r="G98" s="11">
        <f>[1]ADG!G98</f>
        <v>0</v>
      </c>
      <c r="H98" s="11">
        <f>[1]ADG!H98</f>
        <v>0</v>
      </c>
      <c r="I98" s="11">
        <f>[1]ADG!I98</f>
        <v>0</v>
      </c>
      <c r="J98" s="11">
        <f>[1]ADG!J98</f>
        <v>0</v>
      </c>
      <c r="K98" s="11">
        <f>[1]ADG!K98</f>
        <v>0</v>
      </c>
      <c r="L98" s="11">
        <f>[1]ADG!L98</f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>National: Justice and Constitutional Development</v>
      </c>
      <c r="C99" s="33" t="s">
        <v>25</v>
      </c>
      <c r="D99" s="35" t="s">
        <v>437</v>
      </c>
      <c r="E99" s="11">
        <f>[1]ADG!E99</f>
        <v>0</v>
      </c>
      <c r="F99" s="11">
        <f>[1]ADG!F99</f>
        <v>0</v>
      </c>
      <c r="G99" s="11">
        <f>[1]ADG!G99</f>
        <v>0</v>
      </c>
      <c r="H99" s="11">
        <f>[1]ADG!H99</f>
        <v>0</v>
      </c>
      <c r="I99" s="11">
        <f>[1]ADG!I99</f>
        <v>0</v>
      </c>
      <c r="J99" s="11">
        <f>[1]ADG!J99</f>
        <v>0</v>
      </c>
      <c r="K99" s="11">
        <f>[1]ADG!K99</f>
        <v>0</v>
      </c>
      <c r="L99" s="11">
        <f>[1]ADG!L99</f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>National: Justice and Constitutional Development</v>
      </c>
      <c r="C100" s="34" t="s">
        <v>308</v>
      </c>
      <c r="D100" s="33" t="s">
        <v>436</v>
      </c>
      <c r="E100" s="11">
        <f>[1]ADG!E100</f>
        <v>0</v>
      </c>
      <c r="F100" s="11">
        <f>[1]ADG!F100</f>
        <v>0</v>
      </c>
      <c r="G100" s="11">
        <f>[1]ADG!G100</f>
        <v>0</v>
      </c>
      <c r="H100" s="11">
        <f>[1]ADG!H100</f>
        <v>0</v>
      </c>
      <c r="I100" s="11">
        <f>[1]ADG!I100</f>
        <v>0</v>
      </c>
      <c r="J100" s="11">
        <f>[1]ADG!J100</f>
        <v>0</v>
      </c>
      <c r="K100" s="11">
        <f>[1]ADG!K100</f>
        <v>0</v>
      </c>
      <c r="L100" s="11">
        <f>[1]ADG!L100</f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>National: Justice and Constitutional Development</v>
      </c>
      <c r="C101" s="34" t="s">
        <v>309</v>
      </c>
      <c r="D101" s="33" t="s">
        <v>440</v>
      </c>
      <c r="E101" s="11">
        <f>[1]ADG!E101</f>
        <v>0</v>
      </c>
      <c r="F101" s="11">
        <f>[1]ADG!F101</f>
        <v>0</v>
      </c>
      <c r="G101" s="11">
        <f>[1]ADG!G101</f>
        <v>0</v>
      </c>
      <c r="H101" s="11">
        <f>[1]ADG!H101</f>
        <v>0</v>
      </c>
      <c r="I101" s="11">
        <f>[1]ADG!I101</f>
        <v>0</v>
      </c>
      <c r="J101" s="11">
        <f>[1]ADG!J101</f>
        <v>0</v>
      </c>
      <c r="K101" s="11">
        <f>[1]ADG!K101</f>
        <v>0</v>
      </c>
      <c r="L101" s="11">
        <f>[1]ADG!L101</f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>National: Justice and Constitutional Development</v>
      </c>
      <c r="C102" s="33" t="s">
        <v>26</v>
      </c>
      <c r="D102" s="33" t="s">
        <v>27</v>
      </c>
      <c r="E102" s="11">
        <f>[1]ADG!E102</f>
        <v>0</v>
      </c>
      <c r="F102" s="11">
        <f>[1]ADG!F102</f>
        <v>0</v>
      </c>
      <c r="G102" s="11">
        <f>[1]ADG!G102</f>
        <v>0</v>
      </c>
      <c r="H102" s="11">
        <f>[1]ADG!H102</f>
        <v>0</v>
      </c>
      <c r="I102" s="11">
        <f>[1]ADG!I102</f>
        <v>0</v>
      </c>
      <c r="J102" s="11">
        <f>[1]ADG!J102</f>
        <v>0</v>
      </c>
      <c r="K102" s="11">
        <f>[1]ADG!K102</f>
        <v>0</v>
      </c>
      <c r="L102" s="11">
        <f>[1]ADG!L102</f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>National: Justice and Constitutional Development</v>
      </c>
      <c r="C103" s="36" t="s">
        <v>28</v>
      </c>
      <c r="D103" s="36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2252</v>
      </c>
      <c r="B104" s="44" t="s">
        <v>323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>Provincial: Health</v>
      </c>
      <c r="C105" s="5" t="s">
        <v>20</v>
      </c>
      <c r="D105" s="5" t="s">
        <v>306</v>
      </c>
      <c r="E105" s="11">
        <f>[1]ADG!E105</f>
        <v>0</v>
      </c>
      <c r="F105" s="11">
        <f>[1]ADG!F105</f>
        <v>0</v>
      </c>
      <c r="G105" s="11">
        <f>[1]ADG!G105</f>
        <v>0</v>
      </c>
      <c r="H105" s="11">
        <f>[1]ADG!H105</f>
        <v>0</v>
      </c>
      <c r="I105" s="11">
        <f>[1]ADG!I105</f>
        <v>0</v>
      </c>
      <c r="J105" s="11">
        <f>[1]ADG!J105</f>
        <v>0</v>
      </c>
      <c r="K105" s="11">
        <f>[1]ADG!K105</f>
        <v>0</v>
      </c>
      <c r="L105" s="11">
        <f>[1]ADG!L105</f>
        <v>0</v>
      </c>
      <c r="M105" s="10">
        <f>SUM(E105:L105)</f>
        <v>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>Provincial: Health</v>
      </c>
      <c r="C106" s="5" t="s">
        <v>21</v>
      </c>
      <c r="D106" s="5" t="s">
        <v>307</v>
      </c>
      <c r="E106" s="11">
        <f>[1]ADG!E106</f>
        <v>0</v>
      </c>
      <c r="F106" s="11">
        <f>[1]ADG!F106</f>
        <v>0</v>
      </c>
      <c r="G106" s="11">
        <f>[1]ADG!G106</f>
        <v>0</v>
      </c>
      <c r="H106" s="11">
        <f>[1]ADG!H106</f>
        <v>0</v>
      </c>
      <c r="I106" s="11">
        <f>[1]ADG!I106</f>
        <v>0</v>
      </c>
      <c r="J106" s="11">
        <f>[1]ADG!J106</f>
        <v>0</v>
      </c>
      <c r="K106" s="11">
        <f>[1]ADG!K106</f>
        <v>0</v>
      </c>
      <c r="L106" s="11">
        <f>[1]ADG!L106</f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>Provincial: Health</v>
      </c>
      <c r="C107" s="5" t="s">
        <v>22</v>
      </c>
      <c r="D107" s="5" t="s">
        <v>433</v>
      </c>
      <c r="E107" s="11">
        <f>[1]ADG!E107</f>
        <v>0</v>
      </c>
      <c r="F107" s="11">
        <f>[1]ADG!F107</f>
        <v>0</v>
      </c>
      <c r="G107" s="11">
        <f>[1]ADG!G107</f>
        <v>0</v>
      </c>
      <c r="H107" s="11">
        <f>[1]ADG!H107</f>
        <v>0</v>
      </c>
      <c r="I107" s="11">
        <f>[1]ADG!I107</f>
        <v>0</v>
      </c>
      <c r="J107" s="11">
        <f>[1]ADG!J107</f>
        <v>0</v>
      </c>
      <c r="K107" s="11">
        <f>[1]ADG!K107</f>
        <v>0</v>
      </c>
      <c r="L107" s="11">
        <f>[1]ADG!L107</f>
        <v>0</v>
      </c>
      <c r="M107" s="10">
        <f t="shared" si="18"/>
        <v>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>Provincial: Health</v>
      </c>
      <c r="C108" s="5" t="s">
        <v>23</v>
      </c>
      <c r="D108" s="5" t="s">
        <v>434</v>
      </c>
      <c r="E108" s="11">
        <f>[1]ADG!E108</f>
        <v>0</v>
      </c>
      <c r="F108" s="11">
        <f>[1]ADG!F108</f>
        <v>0</v>
      </c>
      <c r="G108" s="11">
        <f>[1]ADG!G108</f>
        <v>0</v>
      </c>
      <c r="H108" s="11">
        <f>[1]ADG!H108</f>
        <v>0</v>
      </c>
      <c r="I108" s="11">
        <f>[1]ADG!I108</f>
        <v>0</v>
      </c>
      <c r="J108" s="11">
        <f>[1]ADG!J108</f>
        <v>0</v>
      </c>
      <c r="K108" s="11">
        <f>[1]ADG!K108</f>
        <v>0</v>
      </c>
      <c r="L108" s="11">
        <f>[1]ADG!L108</f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>Provincial: Health</v>
      </c>
      <c r="C109" s="5" t="s">
        <v>24</v>
      </c>
      <c r="D109" s="5" t="s">
        <v>435</v>
      </c>
      <c r="E109" s="11">
        <f>[1]ADG!E109</f>
        <v>0</v>
      </c>
      <c r="F109" s="11">
        <f>[1]ADG!F109</f>
        <v>0</v>
      </c>
      <c r="G109" s="11">
        <f>[1]ADG!G109</f>
        <v>0</v>
      </c>
      <c r="H109" s="11">
        <f>[1]ADG!H109</f>
        <v>0</v>
      </c>
      <c r="I109" s="11">
        <f>[1]ADG!I109</f>
        <v>0</v>
      </c>
      <c r="J109" s="11">
        <f>[1]ADG!J109</f>
        <v>0</v>
      </c>
      <c r="K109" s="11">
        <f>[1]ADG!K109</f>
        <v>0</v>
      </c>
      <c r="L109" s="11">
        <f>[1]ADG!L109</f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>Provincial: Health</v>
      </c>
      <c r="C110" s="5" t="s">
        <v>25</v>
      </c>
      <c r="D110" s="14" t="s">
        <v>437</v>
      </c>
      <c r="E110" s="11">
        <f>[1]ADG!E110</f>
        <v>0</v>
      </c>
      <c r="F110" s="11">
        <f>[1]ADG!F110</f>
        <v>0</v>
      </c>
      <c r="G110" s="11">
        <f>[1]ADG!G110</f>
        <v>0</v>
      </c>
      <c r="H110" s="11">
        <f>[1]ADG!H110</f>
        <v>0</v>
      </c>
      <c r="I110" s="11">
        <f>[1]ADG!I110</f>
        <v>0</v>
      </c>
      <c r="J110" s="11">
        <f>[1]ADG!J110</f>
        <v>0</v>
      </c>
      <c r="K110" s="11">
        <f>[1]ADG!K110</f>
        <v>0</v>
      </c>
      <c r="L110" s="11">
        <f>[1]ADG!L110</f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>Provincial: Health</v>
      </c>
      <c r="C111" s="15" t="s">
        <v>308</v>
      </c>
      <c r="D111" s="5" t="s">
        <v>436</v>
      </c>
      <c r="E111" s="11">
        <f>[1]ADG!E111</f>
        <v>0</v>
      </c>
      <c r="F111" s="11">
        <f>[1]ADG!F111</f>
        <v>0</v>
      </c>
      <c r="G111" s="11">
        <f>[1]ADG!G111</f>
        <v>0</v>
      </c>
      <c r="H111" s="11">
        <f>[1]ADG!H111</f>
        <v>0</v>
      </c>
      <c r="I111" s="11">
        <f>[1]ADG!I111</f>
        <v>0</v>
      </c>
      <c r="J111" s="11">
        <f>[1]ADG!J111</f>
        <v>0</v>
      </c>
      <c r="K111" s="11">
        <f>[1]ADG!K111</f>
        <v>0</v>
      </c>
      <c r="L111" s="11">
        <f>[1]ADG!L111</f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>Provincial: Health</v>
      </c>
      <c r="C112" s="15" t="s">
        <v>309</v>
      </c>
      <c r="D112" s="14" t="s">
        <v>440</v>
      </c>
      <c r="E112" s="11">
        <f>[1]ADG!E112</f>
        <v>0</v>
      </c>
      <c r="F112" s="11">
        <f>[1]ADG!F112</f>
        <v>0</v>
      </c>
      <c r="G112" s="11">
        <f>[1]ADG!G112</f>
        <v>0</v>
      </c>
      <c r="H112" s="11">
        <f>[1]ADG!H112</f>
        <v>0</v>
      </c>
      <c r="I112" s="11">
        <f>[1]ADG!I112</f>
        <v>0</v>
      </c>
      <c r="J112" s="11">
        <f>[1]ADG!J112</f>
        <v>0</v>
      </c>
      <c r="K112" s="11">
        <f>[1]ADG!K112</f>
        <v>0</v>
      </c>
      <c r="L112" s="11">
        <f>[1]ADG!L112</f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>Provincial: Health</v>
      </c>
      <c r="C113" s="5" t="s">
        <v>26</v>
      </c>
      <c r="D113" s="5" t="s">
        <v>27</v>
      </c>
      <c r="E113" s="11">
        <f>[1]ADG!E113</f>
        <v>0</v>
      </c>
      <c r="F113" s="11">
        <f>[1]ADG!F113</f>
        <v>0</v>
      </c>
      <c r="G113" s="11">
        <f>[1]ADG!G113</f>
        <v>0</v>
      </c>
      <c r="H113" s="11">
        <f>[1]ADG!H113</f>
        <v>0</v>
      </c>
      <c r="I113" s="11">
        <f>[1]ADG!I113</f>
        <v>0</v>
      </c>
      <c r="J113" s="11">
        <f>[1]ADG!J113</f>
        <v>0</v>
      </c>
      <c r="K113" s="11">
        <f>[1]ADG!K113</f>
        <v>0</v>
      </c>
      <c r="L113" s="11">
        <f>[1]ADG!L113</f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>Provincial: Health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2250</v>
      </c>
      <c r="B115" s="44" t="s">
        <v>326</v>
      </c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>Provincial: Agriculture</v>
      </c>
      <c r="C116" s="33" t="s">
        <v>20</v>
      </c>
      <c r="D116" s="33" t="s">
        <v>306</v>
      </c>
      <c r="E116" s="11">
        <f>[1]ADG!E116</f>
        <v>0</v>
      </c>
      <c r="F116" s="11">
        <f>[1]ADG!F116</f>
        <v>0</v>
      </c>
      <c r="G116" s="11">
        <f>[1]ADG!G116</f>
        <v>0</v>
      </c>
      <c r="H116" s="11">
        <f>[1]ADG!H116</f>
        <v>0</v>
      </c>
      <c r="I116" s="11">
        <f>[1]ADG!I116</f>
        <v>0</v>
      </c>
      <c r="J116" s="11">
        <f>[1]ADG!J116</f>
        <v>0</v>
      </c>
      <c r="K116" s="11">
        <f>[1]ADG!K116</f>
        <v>0</v>
      </c>
      <c r="L116" s="11">
        <f>[1]ADG!L116</f>
        <v>0</v>
      </c>
      <c r="M116" s="10">
        <f>SUM(E116:L116)</f>
        <v>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>Provincial: Agriculture</v>
      </c>
      <c r="C117" s="33" t="s">
        <v>21</v>
      </c>
      <c r="D117" s="33" t="s">
        <v>307</v>
      </c>
      <c r="E117" s="11">
        <f>[1]ADG!E117</f>
        <v>0</v>
      </c>
      <c r="F117" s="11">
        <f>[1]ADG!F117</f>
        <v>0</v>
      </c>
      <c r="G117" s="11">
        <f>[1]ADG!G117</f>
        <v>0</v>
      </c>
      <c r="H117" s="11">
        <f>[1]ADG!H117</f>
        <v>0</v>
      </c>
      <c r="I117" s="11">
        <f>[1]ADG!I117</f>
        <v>0</v>
      </c>
      <c r="J117" s="11">
        <f>[1]ADG!J117</f>
        <v>0</v>
      </c>
      <c r="K117" s="11">
        <f>[1]ADG!K117</f>
        <v>0</v>
      </c>
      <c r="L117" s="11">
        <f>[1]ADG!L117</f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>Provincial: Agriculture</v>
      </c>
      <c r="C118" s="33" t="s">
        <v>22</v>
      </c>
      <c r="D118" s="33" t="s">
        <v>433</v>
      </c>
      <c r="E118" s="11">
        <f>[1]ADG!E118</f>
        <v>0</v>
      </c>
      <c r="F118" s="11">
        <f>[1]ADG!F118</f>
        <v>0</v>
      </c>
      <c r="G118" s="11">
        <f>[1]ADG!G118</f>
        <v>0</v>
      </c>
      <c r="H118" s="11">
        <f>[1]ADG!H118</f>
        <v>0</v>
      </c>
      <c r="I118" s="11">
        <f>[1]ADG!I118</f>
        <v>0</v>
      </c>
      <c r="J118" s="11">
        <f>[1]ADG!J118</f>
        <v>0</v>
      </c>
      <c r="K118" s="11">
        <f>[1]ADG!K118</f>
        <v>0</v>
      </c>
      <c r="L118" s="11">
        <f>[1]ADG!L118</f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>Provincial: Agriculture</v>
      </c>
      <c r="C119" s="33" t="s">
        <v>23</v>
      </c>
      <c r="D119" s="33" t="s">
        <v>434</v>
      </c>
      <c r="E119" s="11">
        <f>[1]ADG!E119</f>
        <v>0</v>
      </c>
      <c r="F119" s="11">
        <f>[1]ADG!F119</f>
        <v>0</v>
      </c>
      <c r="G119" s="11">
        <f>[1]ADG!G119</f>
        <v>0</v>
      </c>
      <c r="H119" s="11">
        <f>[1]ADG!H119</f>
        <v>0</v>
      </c>
      <c r="I119" s="11">
        <f>[1]ADG!I119</f>
        <v>0</v>
      </c>
      <c r="J119" s="11">
        <f>[1]ADG!J119</f>
        <v>0</v>
      </c>
      <c r="K119" s="11">
        <f>[1]ADG!K119</f>
        <v>0</v>
      </c>
      <c r="L119" s="11">
        <f>[1]ADG!L119</f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>Provincial: Agriculture</v>
      </c>
      <c r="C120" s="33" t="s">
        <v>24</v>
      </c>
      <c r="D120" s="33" t="s">
        <v>435</v>
      </c>
      <c r="E120" s="11">
        <f>[1]ADG!E120</f>
        <v>0</v>
      </c>
      <c r="F120" s="11">
        <f>[1]ADG!F120</f>
        <v>0</v>
      </c>
      <c r="G120" s="11">
        <f>[1]ADG!G120</f>
        <v>0</v>
      </c>
      <c r="H120" s="11">
        <f>[1]ADG!H120</f>
        <v>0</v>
      </c>
      <c r="I120" s="11">
        <f>[1]ADG!I120</f>
        <v>0</v>
      </c>
      <c r="J120" s="11">
        <f>[1]ADG!J120</f>
        <v>0</v>
      </c>
      <c r="K120" s="11">
        <f>[1]ADG!K120</f>
        <v>0</v>
      </c>
      <c r="L120" s="11">
        <f>[1]ADG!L120</f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>Provincial: Agriculture</v>
      </c>
      <c r="C121" s="33" t="s">
        <v>25</v>
      </c>
      <c r="D121" s="35" t="s">
        <v>437</v>
      </c>
      <c r="E121" s="11">
        <f>[1]ADG!E121</f>
        <v>0</v>
      </c>
      <c r="F121" s="11">
        <f>[1]ADG!F121</f>
        <v>0</v>
      </c>
      <c r="G121" s="11">
        <f>[1]ADG!G121</f>
        <v>0</v>
      </c>
      <c r="H121" s="11">
        <f>[1]ADG!H121</f>
        <v>0</v>
      </c>
      <c r="I121" s="11">
        <f>[1]ADG!I121</f>
        <v>0</v>
      </c>
      <c r="J121" s="11">
        <f>[1]ADG!J121</f>
        <v>0</v>
      </c>
      <c r="K121" s="11">
        <f>[1]ADG!K121</f>
        <v>0</v>
      </c>
      <c r="L121" s="11">
        <f>[1]ADG!L121</f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>Provincial: Agriculture</v>
      </c>
      <c r="C122" s="34" t="s">
        <v>308</v>
      </c>
      <c r="D122" s="33" t="s">
        <v>436</v>
      </c>
      <c r="E122" s="11">
        <f>[1]ADG!E122</f>
        <v>0</v>
      </c>
      <c r="F122" s="11">
        <f>[1]ADG!F122</f>
        <v>0</v>
      </c>
      <c r="G122" s="11">
        <f>[1]ADG!G122</f>
        <v>0</v>
      </c>
      <c r="H122" s="11">
        <f>[1]ADG!H122</f>
        <v>0</v>
      </c>
      <c r="I122" s="11">
        <f>[1]ADG!I122</f>
        <v>0</v>
      </c>
      <c r="J122" s="11">
        <f>[1]ADG!J122</f>
        <v>0</v>
      </c>
      <c r="K122" s="11">
        <f>[1]ADG!K122</f>
        <v>0</v>
      </c>
      <c r="L122" s="11">
        <f>[1]ADG!L122</f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>Provincial: Agriculture</v>
      </c>
      <c r="C123" s="34" t="s">
        <v>309</v>
      </c>
      <c r="D123" s="33" t="s">
        <v>440</v>
      </c>
      <c r="E123" s="11">
        <f>[1]ADG!E123</f>
        <v>0</v>
      </c>
      <c r="F123" s="11">
        <f>[1]ADG!F123</f>
        <v>0</v>
      </c>
      <c r="G123" s="11">
        <f>[1]ADG!G123</f>
        <v>0</v>
      </c>
      <c r="H123" s="11">
        <f>[1]ADG!H123</f>
        <v>0</v>
      </c>
      <c r="I123" s="11">
        <f>[1]ADG!I123</f>
        <v>0</v>
      </c>
      <c r="J123" s="11">
        <f>[1]ADG!J123</f>
        <v>0</v>
      </c>
      <c r="K123" s="11">
        <f>[1]ADG!K123</f>
        <v>0</v>
      </c>
      <c r="L123" s="11">
        <f>[1]ADG!L123</f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>Provincial: Agriculture</v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>Provincial: Agriculture</v>
      </c>
      <c r="C125" s="36" t="s">
        <v>28</v>
      </c>
      <c r="D125" s="36" t="s">
        <v>29</v>
      </c>
      <c r="E125" s="10">
        <f t="shared" ref="E125:L125" si="21">SUM(E116:E124)</f>
        <v>0</v>
      </c>
      <c r="F125" s="10">
        <f t="shared" si="21"/>
        <v>0</v>
      </c>
      <c r="G125" s="10">
        <f t="shared" si="21"/>
        <v>0</v>
      </c>
      <c r="H125" s="10">
        <f t="shared" si="21"/>
        <v>0</v>
      </c>
      <c r="I125" s="10">
        <f t="shared" si="21"/>
        <v>0</v>
      </c>
      <c r="J125" s="10">
        <f t="shared" si="21"/>
        <v>0</v>
      </c>
      <c r="K125" s="10">
        <f t="shared" si="21"/>
        <v>0</v>
      </c>
      <c r="L125" s="10">
        <f t="shared" si="21"/>
        <v>0</v>
      </c>
      <c r="M125" s="10">
        <f t="shared" si="20"/>
        <v>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436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433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436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436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433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433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434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433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434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422</v>
      </c>
      <c r="B335" s="23" t="s">
        <v>332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422</v>
      </c>
      <c r="B336" s="23" t="s">
        <v>332</v>
      </c>
      <c r="C336" s="21" t="s">
        <v>20</v>
      </c>
      <c r="D336" s="21" t="s">
        <v>306</v>
      </c>
      <c r="E336" s="26">
        <f>+E6+E17+E28+E39+E50+E61+E72+E83+E94+E105+E116+E127+E138+E149+E160+E171+E182+E193+E204+E215+E226+E237+E248+E259+E270+E281+E292+E303+E314+E325</f>
        <v>27000</v>
      </c>
      <c r="F336" s="26">
        <f t="shared" ref="F336:L336" si="60">+F6+F17+F28+F39+F50+F61+F72+F83+F94+F105+F116+F127+F138+F149+F160+F171+F182+F193+F204+F215+F226+F237+F248+F259+F270+F281+F292+F303+F314+F325</f>
        <v>10000</v>
      </c>
      <c r="G336" s="26">
        <f t="shared" si="60"/>
        <v>8000</v>
      </c>
      <c r="H336" s="26">
        <f t="shared" si="60"/>
        <v>0</v>
      </c>
      <c r="I336" s="26">
        <f t="shared" si="60"/>
        <v>0</v>
      </c>
      <c r="J336" s="26">
        <f t="shared" si="60"/>
        <v>0</v>
      </c>
      <c r="K336" s="26">
        <f t="shared" si="60"/>
        <v>0</v>
      </c>
      <c r="L336" s="26">
        <f t="shared" si="60"/>
        <v>164000</v>
      </c>
      <c r="M336" s="37">
        <f>SUM(E336:L336)</f>
        <v>209000</v>
      </c>
      <c r="N336" s="26">
        <f t="shared" ref="N336:O344" si="61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95" customHeight="1" x14ac:dyDescent="0.2">
      <c r="A337" s="38" t="s">
        <v>422</v>
      </c>
      <c r="B337" s="23" t="s">
        <v>332</v>
      </c>
      <c r="C337" s="21" t="s">
        <v>21</v>
      </c>
      <c r="D337" s="21" t="s">
        <v>307</v>
      </c>
      <c r="E337" s="26">
        <f t="shared" ref="E337:L344" si="62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t="shared" ref="M337:M345" si="63">SUM(E337:L337)</f>
        <v>0</v>
      </c>
      <c r="N337" s="26">
        <f t="shared" si="61"/>
        <v>0</v>
      </c>
      <c r="O337" s="26">
        <f t="shared" si="61"/>
        <v>0</v>
      </c>
    </row>
    <row r="338" spans="1:15" ht="12.95" customHeight="1" x14ac:dyDescent="0.2">
      <c r="A338" s="38" t="s">
        <v>422</v>
      </c>
      <c r="B338" s="23" t="s">
        <v>332</v>
      </c>
      <c r="C338" s="21" t="s">
        <v>22</v>
      </c>
      <c r="D338" s="21" t="s">
        <v>433</v>
      </c>
      <c r="E338" s="26">
        <f t="shared" si="62"/>
        <v>34000</v>
      </c>
      <c r="F338" s="26">
        <f t="shared" si="62"/>
        <v>0</v>
      </c>
      <c r="G338" s="26">
        <f t="shared" si="62"/>
        <v>0</v>
      </c>
      <c r="H338" s="26">
        <f t="shared" si="62"/>
        <v>0</v>
      </c>
      <c r="I338" s="26">
        <f t="shared" si="62"/>
        <v>0</v>
      </c>
      <c r="J338" s="26">
        <f t="shared" si="62"/>
        <v>0</v>
      </c>
      <c r="K338" s="26">
        <f t="shared" si="62"/>
        <v>0</v>
      </c>
      <c r="L338" s="26">
        <f t="shared" si="62"/>
        <v>0</v>
      </c>
      <c r="M338" s="37">
        <f t="shared" si="63"/>
        <v>34000</v>
      </c>
      <c r="N338" s="26">
        <f t="shared" si="61"/>
        <v>0</v>
      </c>
      <c r="O338" s="26">
        <f t="shared" si="61"/>
        <v>0</v>
      </c>
    </row>
    <row r="339" spans="1:15" ht="12.95" customHeight="1" x14ac:dyDescent="0.2">
      <c r="A339" s="38" t="s">
        <v>422</v>
      </c>
      <c r="B339" s="23" t="s">
        <v>332</v>
      </c>
      <c r="C339" s="21" t="s">
        <v>23</v>
      </c>
      <c r="D339" s="21" t="s">
        <v>434</v>
      </c>
      <c r="E339" s="26">
        <f t="shared" si="62"/>
        <v>39000</v>
      </c>
      <c r="F339" s="26">
        <f t="shared" si="62"/>
        <v>29000</v>
      </c>
      <c r="G339" s="26">
        <f t="shared" si="62"/>
        <v>26000</v>
      </c>
      <c r="H339" s="26">
        <f t="shared" si="62"/>
        <v>0</v>
      </c>
      <c r="I339" s="26">
        <f t="shared" si="62"/>
        <v>0</v>
      </c>
      <c r="J339" s="26">
        <f t="shared" si="62"/>
        <v>0</v>
      </c>
      <c r="K339" s="26">
        <f t="shared" si="62"/>
        <v>0</v>
      </c>
      <c r="L339" s="26">
        <f t="shared" si="62"/>
        <v>146000</v>
      </c>
      <c r="M339" s="37">
        <f t="shared" si="63"/>
        <v>240000</v>
      </c>
      <c r="N339" s="26">
        <f t="shared" si="61"/>
        <v>0</v>
      </c>
      <c r="O339" s="26">
        <f t="shared" si="61"/>
        <v>0</v>
      </c>
    </row>
    <row r="340" spans="1:15" ht="12.95" customHeight="1" x14ac:dyDescent="0.2">
      <c r="A340" s="38" t="s">
        <v>422</v>
      </c>
      <c r="B340" s="23" t="s">
        <v>332</v>
      </c>
      <c r="C340" s="21" t="s">
        <v>24</v>
      </c>
      <c r="D340" s="21" t="s">
        <v>435</v>
      </c>
      <c r="E340" s="26">
        <f t="shared" si="62"/>
        <v>2000</v>
      </c>
      <c r="F340" s="26">
        <f t="shared" si="62"/>
        <v>2000</v>
      </c>
      <c r="G340" s="26">
        <f t="shared" si="62"/>
        <v>2000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0</v>
      </c>
      <c r="L340" s="26">
        <f t="shared" si="62"/>
        <v>43000</v>
      </c>
      <c r="M340" s="37">
        <f t="shared" si="63"/>
        <v>49000</v>
      </c>
      <c r="N340" s="26">
        <f t="shared" si="61"/>
        <v>0</v>
      </c>
      <c r="O340" s="26">
        <f t="shared" si="61"/>
        <v>0</v>
      </c>
    </row>
    <row r="341" spans="1:15" ht="12.95" customHeight="1" x14ac:dyDescent="0.2">
      <c r="A341" s="38" t="s">
        <v>422</v>
      </c>
      <c r="B341" s="23" t="s">
        <v>332</v>
      </c>
      <c r="C341" s="21" t="s">
        <v>25</v>
      </c>
      <c r="D341" s="21" t="s">
        <v>437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95" customHeight="1" x14ac:dyDescent="0.2">
      <c r="A342" s="38" t="s">
        <v>422</v>
      </c>
      <c r="B342" s="23" t="s">
        <v>332</v>
      </c>
      <c r="C342" s="22" t="s">
        <v>308</v>
      </c>
      <c r="D342" s="21" t="s">
        <v>436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95" customHeight="1" x14ac:dyDescent="0.2">
      <c r="A343" s="38" t="s">
        <v>422</v>
      </c>
      <c r="B343" s="23" t="s">
        <v>332</v>
      </c>
      <c r="C343" s="22" t="s">
        <v>309</v>
      </c>
      <c r="D343" s="21" t="s">
        <v>440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95" customHeight="1" x14ac:dyDescent="0.2">
      <c r="A344" s="38" t="s">
        <v>422</v>
      </c>
      <c r="B344" s="23" t="s">
        <v>332</v>
      </c>
      <c r="C344" s="21" t="s">
        <v>26</v>
      </c>
      <c r="D344" s="21" t="s">
        <v>27</v>
      </c>
      <c r="E344" s="26">
        <f t="shared" si="62"/>
        <v>10000</v>
      </c>
      <c r="F344" s="26">
        <f t="shared" si="62"/>
        <v>9000</v>
      </c>
      <c r="G344" s="26">
        <f t="shared" si="62"/>
        <v>12000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237000</v>
      </c>
      <c r="M344" s="37">
        <f t="shared" si="63"/>
        <v>268000</v>
      </c>
      <c r="N344" s="26">
        <f t="shared" si="61"/>
        <v>0</v>
      </c>
      <c r="O344" s="26">
        <f t="shared" si="61"/>
        <v>0</v>
      </c>
    </row>
    <row r="345" spans="1:15" ht="12.95" customHeight="1" x14ac:dyDescent="0.2">
      <c r="A345" s="38" t="s">
        <v>422</v>
      </c>
      <c r="B345" s="23" t="s">
        <v>332</v>
      </c>
      <c r="C345" s="2" t="s">
        <v>28</v>
      </c>
      <c r="D345" s="2" t="s">
        <v>29</v>
      </c>
      <c r="E345" s="19">
        <f>SUM(E336:E344)</f>
        <v>112000</v>
      </c>
      <c r="F345" s="19">
        <f t="shared" ref="F345:L345" si="64">SUM(F336:F344)</f>
        <v>50000</v>
      </c>
      <c r="G345" s="19">
        <f t="shared" si="64"/>
        <v>48000</v>
      </c>
      <c r="H345" s="19">
        <f t="shared" si="64"/>
        <v>0</v>
      </c>
      <c r="I345" s="19">
        <f t="shared" si="64"/>
        <v>0</v>
      </c>
      <c r="J345" s="19">
        <f t="shared" si="64"/>
        <v>0</v>
      </c>
      <c r="K345" s="19">
        <f t="shared" si="64"/>
        <v>0</v>
      </c>
      <c r="L345" s="19">
        <f t="shared" si="64"/>
        <v>590000</v>
      </c>
      <c r="M345" s="19">
        <f t="shared" si="63"/>
        <v>800000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313</v>
      </c>
    </row>
    <row r="351" spans="1:15" x14ac:dyDescent="0.2">
      <c r="B351" t="s">
        <v>476</v>
      </c>
    </row>
    <row r="352" spans="1:15" x14ac:dyDescent="0.2">
      <c r="B352" t="s">
        <v>477</v>
      </c>
    </row>
    <row r="353" spans="2:2" x14ac:dyDescent="0.2">
      <c r="B353" t="s">
        <v>485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topLeftCell="A4" zoomScale="75" workbookViewId="0">
      <selection activeCell="L15" sqref="L15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2017</v>
      </c>
      <c r="B3" s="45" t="str">
        <f>+AD!B7</f>
        <v>M01 Jul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428</v>
      </c>
      <c r="B5" s="18" t="s">
        <v>444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444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444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444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444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444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444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444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444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444</v>
      </c>
      <c r="C14" s="5" t="s">
        <v>26</v>
      </c>
      <c r="D14" s="5" t="s">
        <v>27</v>
      </c>
      <c r="E14" s="11">
        <v>408007</v>
      </c>
      <c r="F14" s="11">
        <v>220876</v>
      </c>
      <c r="G14" s="11">
        <v>353958</v>
      </c>
      <c r="H14" s="11">
        <v>357534</v>
      </c>
      <c r="I14" s="11">
        <v>689353</v>
      </c>
      <c r="J14" s="11">
        <v>680851</v>
      </c>
      <c r="K14" s="11">
        <v>6041839</v>
      </c>
      <c r="L14" s="11">
        <v>115597925</v>
      </c>
      <c r="M14" s="10">
        <f t="shared" si="0"/>
        <v>124350343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444</v>
      </c>
      <c r="C15" s="2" t="s">
        <v>28</v>
      </c>
      <c r="D15" s="2" t="s">
        <v>29</v>
      </c>
      <c r="E15" s="10">
        <f t="shared" ref="E15:L15" si="1">SUM(E6:E14)</f>
        <v>408007</v>
      </c>
      <c r="F15" s="10">
        <f t="shared" si="1"/>
        <v>220876</v>
      </c>
      <c r="G15" s="10">
        <f t="shared" si="1"/>
        <v>353958</v>
      </c>
      <c r="H15" s="10">
        <f t="shared" si="1"/>
        <v>357534</v>
      </c>
      <c r="I15" s="10">
        <f t="shared" si="1"/>
        <v>689353</v>
      </c>
      <c r="J15" s="10">
        <f t="shared" si="1"/>
        <v>680851</v>
      </c>
      <c r="K15" s="10">
        <f t="shared" si="1"/>
        <v>6041839</v>
      </c>
      <c r="L15" s="10">
        <f t="shared" si="1"/>
        <v>115597925</v>
      </c>
      <c r="M15" s="10">
        <f t="shared" si="0"/>
        <v>124350343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429</v>
      </c>
      <c r="B16" s="18" t="s">
        <v>445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445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445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445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445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445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445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445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445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445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445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430</v>
      </c>
      <c r="B27" s="18" t="s">
        <v>446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446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446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446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446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446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446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446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446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446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446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431</v>
      </c>
      <c r="B38" s="18" t="s">
        <v>447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447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447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447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447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447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447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447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447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447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447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448</v>
      </c>
      <c r="B49" s="18" t="s">
        <v>449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449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449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449</v>
      </c>
      <c r="C52" s="5" t="s">
        <v>22</v>
      </c>
      <c r="D52" s="5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449</v>
      </c>
      <c r="C53" s="5" t="s">
        <v>23</v>
      </c>
      <c r="D53" s="5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449</v>
      </c>
      <c r="C54" s="5" t="s">
        <v>24</v>
      </c>
      <c r="D54" s="5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449</v>
      </c>
      <c r="C55" s="5" t="s">
        <v>25</v>
      </c>
      <c r="D55" s="14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449</v>
      </c>
      <c r="C56" s="15" t="s">
        <v>308</v>
      </c>
      <c r="D56" s="5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449</v>
      </c>
      <c r="C57" s="15" t="s">
        <v>309</v>
      </c>
      <c r="D57" s="14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449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449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450</v>
      </c>
      <c r="B60" s="18" t="s">
        <v>451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451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451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451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451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451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451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451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451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451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451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452</v>
      </c>
      <c r="B71" s="18" t="s">
        <v>453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453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453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453</v>
      </c>
      <c r="C74" s="5" t="s">
        <v>22</v>
      </c>
      <c r="D74" s="5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453</v>
      </c>
      <c r="C75" s="5" t="s">
        <v>23</v>
      </c>
      <c r="D75" s="5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453</v>
      </c>
      <c r="C76" s="5" t="s">
        <v>24</v>
      </c>
      <c r="D76" s="5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453</v>
      </c>
      <c r="C77" s="5" t="s">
        <v>25</v>
      </c>
      <c r="D77" s="14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453</v>
      </c>
      <c r="C78" s="15" t="s">
        <v>308</v>
      </c>
      <c r="D78" s="5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453</v>
      </c>
      <c r="C79" s="15" t="s">
        <v>309</v>
      </c>
      <c r="D79" s="14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453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453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455</v>
      </c>
      <c r="B82" s="18" t="s">
        <v>454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454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454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454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454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454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454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454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454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454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454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458</v>
      </c>
      <c r="B93" s="18" t="s">
        <v>456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456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456</v>
      </c>
      <c r="C95" s="5" t="s">
        <v>21</v>
      </c>
      <c r="D95" s="5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456</v>
      </c>
      <c r="C96" s="5" t="s">
        <v>22</v>
      </c>
      <c r="D96" s="5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456</v>
      </c>
      <c r="C97" s="5" t="s">
        <v>23</v>
      </c>
      <c r="D97" s="5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456</v>
      </c>
      <c r="C98" s="5" t="s">
        <v>24</v>
      </c>
      <c r="D98" s="5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456</v>
      </c>
      <c r="C99" s="5" t="s">
        <v>25</v>
      </c>
      <c r="D99" s="14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456</v>
      </c>
      <c r="C100" s="15" t="s">
        <v>308</v>
      </c>
      <c r="D100" s="5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456</v>
      </c>
      <c r="C101" s="15" t="s">
        <v>309</v>
      </c>
      <c r="D101" s="14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456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456</v>
      </c>
      <c r="C103" s="2" t="s">
        <v>28</v>
      </c>
      <c r="D103" s="2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459</v>
      </c>
      <c r="B104" s="18" t="s">
        <v>457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457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457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457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457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457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457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457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457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457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457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432</v>
      </c>
      <c r="B115" s="24" t="s">
        <v>332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332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332</v>
      </c>
      <c r="C117" s="21" t="s">
        <v>21</v>
      </c>
      <c r="D117" s="21" t="s">
        <v>307</v>
      </c>
      <c r="E117" s="20">
        <f t="shared" ref="E117:L124" si="22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t="shared" ref="M117:M125" si="23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332</v>
      </c>
      <c r="C118" s="21" t="s">
        <v>22</v>
      </c>
      <c r="D118" s="21" t="s">
        <v>433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332</v>
      </c>
      <c r="C119" s="21" t="s">
        <v>23</v>
      </c>
      <c r="D119" s="21" t="s">
        <v>434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332</v>
      </c>
      <c r="C120" s="21" t="s">
        <v>24</v>
      </c>
      <c r="D120" s="21" t="s">
        <v>435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332</v>
      </c>
      <c r="C121" s="21" t="s">
        <v>25</v>
      </c>
      <c r="D121" s="21" t="s">
        <v>437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332</v>
      </c>
      <c r="C122" s="22" t="s">
        <v>308</v>
      </c>
      <c r="D122" s="21" t="s">
        <v>436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332</v>
      </c>
      <c r="C123" s="22" t="s">
        <v>309</v>
      </c>
      <c r="D123" s="21" t="s">
        <v>440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332</v>
      </c>
      <c r="C124" s="21" t="s">
        <v>26</v>
      </c>
      <c r="D124" s="21" t="s">
        <v>27</v>
      </c>
      <c r="E124" s="20">
        <f t="shared" si="22"/>
        <v>408007</v>
      </c>
      <c r="F124" s="20">
        <f t="shared" si="22"/>
        <v>220876</v>
      </c>
      <c r="G124" s="20">
        <f t="shared" si="22"/>
        <v>353958</v>
      </c>
      <c r="H124" s="20">
        <f t="shared" si="22"/>
        <v>357534</v>
      </c>
      <c r="I124" s="20">
        <f t="shared" si="22"/>
        <v>689353</v>
      </c>
      <c r="J124" s="20">
        <f t="shared" si="22"/>
        <v>680851</v>
      </c>
      <c r="K124" s="20">
        <f t="shared" si="22"/>
        <v>6041839</v>
      </c>
      <c r="L124" s="20">
        <f t="shared" si="22"/>
        <v>115597925</v>
      </c>
      <c r="M124" s="40">
        <f t="shared" si="23"/>
        <v>124350343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332</v>
      </c>
      <c r="C125" s="2" t="s">
        <v>28</v>
      </c>
      <c r="D125" s="2" t="s">
        <v>29</v>
      </c>
      <c r="E125" s="40">
        <f t="shared" ref="E125:L125" si="24">SUM(E116:E124)</f>
        <v>408007</v>
      </c>
      <c r="F125" s="40">
        <f t="shared" si="24"/>
        <v>220876</v>
      </c>
      <c r="G125" s="40">
        <f t="shared" si="24"/>
        <v>353958</v>
      </c>
      <c r="H125" s="40">
        <f t="shared" si="24"/>
        <v>357534</v>
      </c>
      <c r="I125" s="40">
        <f t="shared" si="24"/>
        <v>689353</v>
      </c>
      <c r="J125" s="40">
        <f t="shared" si="24"/>
        <v>680851</v>
      </c>
      <c r="K125" s="40">
        <f t="shared" si="24"/>
        <v>6041839</v>
      </c>
      <c r="L125" s="40">
        <f t="shared" si="24"/>
        <v>115597925</v>
      </c>
      <c r="M125" s="40">
        <f t="shared" si="23"/>
        <v>124350343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313</v>
      </c>
    </row>
    <row r="131" spans="1:2" x14ac:dyDescent="0.2">
      <c r="B131" t="s">
        <v>486</v>
      </c>
    </row>
    <row r="132" spans="1:2" x14ac:dyDescent="0.2">
      <c r="B132" t="s">
        <v>478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zoomScale="75" workbookViewId="0">
      <selection activeCell="L14" sqref="L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2017</v>
      </c>
      <c r="B3" s="45" t="str">
        <f>+AD!B7</f>
        <v>M01 Jul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423</v>
      </c>
      <c r="B5" s="18" t="s">
        <v>480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480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480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480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480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480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480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480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480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480</v>
      </c>
      <c r="C14" s="5" t="s">
        <v>26</v>
      </c>
      <c r="D14" s="5" t="s">
        <v>27</v>
      </c>
      <c r="E14" s="11">
        <v>3867716</v>
      </c>
      <c r="F14" s="11">
        <v>4210783</v>
      </c>
      <c r="G14" s="11">
        <v>2798700</v>
      </c>
      <c r="H14" s="11">
        <v>2546689</v>
      </c>
      <c r="I14" s="11">
        <v>2273494</v>
      </c>
      <c r="J14" s="11">
        <v>2256429</v>
      </c>
      <c r="K14" s="11">
        <v>12475064</v>
      </c>
      <c r="L14" s="11">
        <v>68330925</v>
      </c>
      <c r="M14" s="10">
        <f t="shared" si="0"/>
        <v>98759800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480</v>
      </c>
      <c r="C15" s="2" t="s">
        <v>28</v>
      </c>
      <c r="D15" s="2" t="s">
        <v>29</v>
      </c>
      <c r="E15" s="10">
        <f t="shared" ref="E15:L15" si="1">SUM(E6:E14)</f>
        <v>3867716</v>
      </c>
      <c r="F15" s="10">
        <f t="shared" si="1"/>
        <v>4210783</v>
      </c>
      <c r="G15" s="10">
        <f t="shared" si="1"/>
        <v>2798700</v>
      </c>
      <c r="H15" s="10">
        <f t="shared" si="1"/>
        <v>2546689</v>
      </c>
      <c r="I15" s="10">
        <f t="shared" si="1"/>
        <v>2273494</v>
      </c>
      <c r="J15" s="10">
        <f t="shared" si="1"/>
        <v>2256429</v>
      </c>
      <c r="K15" s="10">
        <f t="shared" si="1"/>
        <v>12475064</v>
      </c>
      <c r="L15" s="10">
        <f t="shared" si="1"/>
        <v>68330925</v>
      </c>
      <c r="M15" s="10">
        <f t="shared" si="0"/>
        <v>98759800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424</v>
      </c>
      <c r="B16" s="18" t="s">
        <v>481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/>
      <c r="B17" s="18" t="s">
        <v>481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481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481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481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481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481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481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481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481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481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425</v>
      </c>
      <c r="B27" s="18" t="s">
        <v>482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482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482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482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482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482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482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482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482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482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482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426</v>
      </c>
      <c r="B38" s="18" t="s">
        <v>483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483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483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483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483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483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483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483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483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483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483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427</v>
      </c>
      <c r="B49" s="23" t="s">
        <v>332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332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332</v>
      </c>
      <c r="C51" s="21" t="s">
        <v>21</v>
      </c>
      <c r="D51" s="21" t="s">
        <v>307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t="shared" ref="M51:M59" si="10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332</v>
      </c>
      <c r="C52" s="21" t="s">
        <v>22</v>
      </c>
      <c r="D52" s="21" t="s">
        <v>433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332</v>
      </c>
      <c r="C53" s="21" t="s">
        <v>23</v>
      </c>
      <c r="D53" s="21" t="s">
        <v>434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332</v>
      </c>
      <c r="C54" s="21" t="s">
        <v>24</v>
      </c>
      <c r="D54" s="21" t="s">
        <v>435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332</v>
      </c>
      <c r="C55" s="21" t="s">
        <v>25</v>
      </c>
      <c r="D55" s="21" t="s">
        <v>437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332</v>
      </c>
      <c r="C56" s="22" t="s">
        <v>308</v>
      </c>
      <c r="D56" s="21" t="s">
        <v>436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332</v>
      </c>
      <c r="C57" s="22" t="s">
        <v>309</v>
      </c>
      <c r="D57" s="21" t="s">
        <v>440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332</v>
      </c>
      <c r="C58" s="21" t="s">
        <v>26</v>
      </c>
      <c r="D58" s="21" t="s">
        <v>27</v>
      </c>
      <c r="E58" s="20">
        <f t="shared" si="8"/>
        <v>3867716</v>
      </c>
      <c r="F58" s="20">
        <f t="shared" si="8"/>
        <v>4210783</v>
      </c>
      <c r="G58" s="20">
        <f t="shared" si="8"/>
        <v>2798700</v>
      </c>
      <c r="H58" s="20">
        <f t="shared" si="8"/>
        <v>2546689</v>
      </c>
      <c r="I58" s="20">
        <f t="shared" si="8"/>
        <v>2273494</v>
      </c>
      <c r="J58" s="20">
        <f t="shared" si="8"/>
        <v>2256429</v>
      </c>
      <c r="K58" s="20">
        <f t="shared" si="8"/>
        <v>12475064</v>
      </c>
      <c r="L58" s="20">
        <f t="shared" si="8"/>
        <v>68330925</v>
      </c>
      <c r="M58" s="40">
        <f t="shared" si="10"/>
        <v>98759800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332</v>
      </c>
      <c r="C59" s="2" t="s">
        <v>28</v>
      </c>
      <c r="D59" s="2" t="s">
        <v>29</v>
      </c>
      <c r="E59" s="40">
        <f t="shared" ref="E59:L59" si="11">SUM(E50:E58)</f>
        <v>3867716</v>
      </c>
      <c r="F59" s="40">
        <f t="shared" si="11"/>
        <v>4210783</v>
      </c>
      <c r="G59" s="40">
        <f t="shared" si="11"/>
        <v>2798700</v>
      </c>
      <c r="H59" s="40">
        <f t="shared" si="11"/>
        <v>2546689</v>
      </c>
      <c r="I59" s="40">
        <f t="shared" si="11"/>
        <v>2273494</v>
      </c>
      <c r="J59" s="40">
        <f t="shared" si="11"/>
        <v>2256429</v>
      </c>
      <c r="K59" s="40">
        <f t="shared" si="11"/>
        <v>12475064</v>
      </c>
      <c r="L59" s="40">
        <f t="shared" si="11"/>
        <v>68330925</v>
      </c>
      <c r="M59" s="40">
        <f t="shared" si="10"/>
        <v>98759800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313</v>
      </c>
    </row>
    <row r="66" spans="1:2" x14ac:dyDescent="0.2">
      <c r="B66" t="s">
        <v>487</v>
      </c>
    </row>
    <row r="67" spans="1:2" x14ac:dyDescent="0.2">
      <c r="B67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995504-146D-4914-9C5C-49C6F2D0CFC1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Thandi Gwala</cp:lastModifiedBy>
  <cp:lastPrinted>2013-06-13T14:20:39Z</cp:lastPrinted>
  <dcterms:created xsi:type="dcterms:W3CDTF">2005-04-04T14:08:45Z</dcterms:created>
  <dcterms:modified xsi:type="dcterms:W3CDTF">2016-08-16T15:51:59Z</dcterms:modified>
</cp:coreProperties>
</file>